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ETORIA GERAL\PORTARIAS\Portarias 2017\"/>
    </mc:Choice>
  </mc:AlternateContent>
  <bookViews>
    <workbookView xWindow="0" yWindow="0" windowWidth="25200" windowHeight="11850" activeTab="2"/>
  </bookViews>
  <sheets>
    <sheet name="1-SEM" sheetId="1" r:id="rId1"/>
    <sheet name="2-SEM" sheetId="2" r:id="rId2"/>
    <sheet name="Resumo" sheetId="3" r:id="rId3"/>
  </sheets>
  <calcPr calcId="162913"/>
</workbook>
</file>

<file path=xl/calcChain.xml><?xml version="1.0" encoding="utf-8"?>
<calcChain xmlns="http://schemas.openxmlformats.org/spreadsheetml/2006/main">
  <c r="G75" i="2" l="1"/>
  <c r="H75" i="2" s="1"/>
  <c r="I75" i="2" s="1"/>
  <c r="C76" i="2" s="1"/>
  <c r="D76" i="2" s="1"/>
  <c r="E76" i="2" s="1"/>
  <c r="F76" i="2" s="1"/>
  <c r="G76" i="2" s="1"/>
  <c r="H76" i="2" s="1"/>
  <c r="I76" i="2" s="1"/>
  <c r="C77" i="2" s="1"/>
  <c r="D77" i="2" s="1"/>
  <c r="E77" i="2" s="1"/>
  <c r="F77" i="2" s="1"/>
  <c r="G77" i="2" s="1"/>
  <c r="H77" i="2" s="1"/>
  <c r="I77" i="2" s="1"/>
  <c r="C78" i="2" s="1"/>
  <c r="D78" i="2" s="1"/>
  <c r="E78" i="2" s="1"/>
  <c r="F78" i="2" s="1"/>
  <c r="G78" i="2" s="1"/>
  <c r="H78" i="2" s="1"/>
  <c r="I78" i="2" s="1"/>
  <c r="C79" i="2" s="1"/>
  <c r="D79" i="2" s="1"/>
  <c r="E79" i="2" s="1"/>
  <c r="F79" i="2" s="1"/>
  <c r="G79" i="2" s="1"/>
  <c r="H79" i="2" s="1"/>
  <c r="D61" i="2"/>
  <c r="E61" i="2" s="1"/>
  <c r="F61" i="2" s="1"/>
  <c r="G61" i="2" s="1"/>
  <c r="H61" i="2" s="1"/>
  <c r="I61" i="2" s="1"/>
  <c r="C62" i="2" s="1"/>
  <c r="D62" i="2" s="1"/>
  <c r="E62" i="2" s="1"/>
  <c r="F62" i="2" s="1"/>
  <c r="G62" i="2" s="1"/>
  <c r="H62" i="2" s="1"/>
  <c r="I62" i="2" s="1"/>
  <c r="C63" i="2" s="1"/>
  <c r="D63" i="2" s="1"/>
  <c r="E63" i="2" s="1"/>
  <c r="F63" i="2" s="1"/>
  <c r="G63" i="2" s="1"/>
  <c r="H63" i="2" s="1"/>
  <c r="I63" i="2" s="1"/>
  <c r="C64" i="2" s="1"/>
  <c r="D64" i="2" s="1"/>
  <c r="E64" i="2" s="1"/>
  <c r="F64" i="2" s="1"/>
  <c r="G64" i="2" s="1"/>
  <c r="H64" i="2" s="1"/>
  <c r="I64" i="2" s="1"/>
  <c r="C65" i="2" s="1"/>
  <c r="D65" i="2" s="1"/>
  <c r="E65" i="2" s="1"/>
  <c r="F65" i="2" s="1"/>
  <c r="I39" i="2"/>
  <c r="C40" i="2" s="1"/>
  <c r="D40" i="2" s="1"/>
  <c r="E40" i="2" s="1"/>
  <c r="F40" i="2" s="1"/>
  <c r="G40" i="2" s="1"/>
  <c r="H40" i="2" s="1"/>
  <c r="I40" i="2" s="1"/>
  <c r="C41" i="2" s="1"/>
  <c r="D41" i="2" s="1"/>
  <c r="E41" i="2" s="1"/>
  <c r="F41" i="2" s="1"/>
  <c r="G41" i="2" s="1"/>
  <c r="H41" i="2" s="1"/>
  <c r="I41" i="2" s="1"/>
  <c r="C42" i="2" s="1"/>
  <c r="D42" i="2" s="1"/>
  <c r="E42" i="2" s="1"/>
  <c r="F42" i="2" s="1"/>
  <c r="G42" i="2" s="1"/>
  <c r="H42" i="2" s="1"/>
  <c r="I42" i="2" s="1"/>
  <c r="C43" i="2" s="1"/>
  <c r="D43" i="2" s="1"/>
  <c r="E43" i="2" s="1"/>
  <c r="F43" i="2" s="1"/>
  <c r="G43" i="2" s="1"/>
  <c r="H43" i="2" s="1"/>
  <c r="I43" i="2" s="1"/>
  <c r="C44" i="2" s="1"/>
  <c r="E29" i="3" l="1"/>
  <c r="E28" i="3"/>
  <c r="E27" i="3"/>
  <c r="E26" i="3"/>
  <c r="E25" i="3"/>
  <c r="E24" i="3"/>
  <c r="E19" i="3"/>
  <c r="E18" i="3"/>
  <c r="E17" i="3"/>
  <c r="E16" i="3"/>
  <c r="E15" i="3"/>
  <c r="E14" i="3"/>
  <c r="E13" i="3"/>
  <c r="K27" i="3"/>
  <c r="J27" i="3"/>
  <c r="I27" i="3"/>
  <c r="K24" i="3"/>
  <c r="J24" i="3"/>
  <c r="I24" i="3"/>
  <c r="H24" i="3"/>
  <c r="G24" i="3"/>
  <c r="F24" i="3"/>
  <c r="K13" i="3"/>
  <c r="J13" i="3"/>
  <c r="I13" i="3"/>
  <c r="H13" i="3"/>
  <c r="G13" i="3"/>
  <c r="F13" i="3"/>
  <c r="I18" i="1"/>
  <c r="H19" i="2"/>
  <c r="H20" i="2" s="1"/>
  <c r="H21" i="2" s="1"/>
  <c r="I18" i="2"/>
  <c r="I32" i="2" s="1"/>
  <c r="H18" i="2"/>
  <c r="G18" i="2"/>
  <c r="F18" i="2"/>
  <c r="E18" i="2"/>
  <c r="D18" i="2"/>
  <c r="E20" i="3" l="1"/>
  <c r="E30" i="3"/>
  <c r="I32" i="1"/>
  <c r="I46" i="1" s="1"/>
  <c r="I61" i="1" s="1"/>
  <c r="H33" i="1" l="1"/>
  <c r="K28" i="3"/>
  <c r="I28" i="3"/>
  <c r="H28" i="3"/>
  <c r="F28" i="3"/>
  <c r="K29" i="3"/>
  <c r="J29" i="3"/>
  <c r="I29" i="3"/>
  <c r="H29" i="3"/>
  <c r="G29" i="3"/>
  <c r="K26" i="3"/>
  <c r="J26" i="3"/>
  <c r="I26" i="3"/>
  <c r="K25" i="3"/>
  <c r="F29" i="3"/>
  <c r="L24" i="3"/>
  <c r="K16" i="3"/>
  <c r="J16" i="3"/>
  <c r="H19" i="3"/>
  <c r="K18" i="3"/>
  <c r="J18" i="3"/>
  <c r="I18" i="3"/>
  <c r="K17" i="3"/>
  <c r="J17" i="3"/>
  <c r="H17" i="3"/>
  <c r="G17" i="3"/>
  <c r="K15" i="3"/>
  <c r="K14" i="3"/>
  <c r="J14" i="3"/>
  <c r="I14" i="3"/>
  <c r="H14" i="3"/>
  <c r="G14" i="3"/>
  <c r="F14" i="3"/>
  <c r="L13" i="3"/>
  <c r="K30" i="3" l="1"/>
  <c r="L29" i="3"/>
  <c r="L19" i="3"/>
  <c r="K20" i="3"/>
  <c r="L14" i="3"/>
  <c r="H105" i="1" l="1"/>
  <c r="D18" i="1" l="1"/>
  <c r="D32" i="1" s="1"/>
  <c r="E18" i="1"/>
  <c r="E32" i="1" s="1"/>
  <c r="F18" i="1" l="1"/>
  <c r="F32" i="1" s="1"/>
  <c r="G18" i="1"/>
  <c r="G32" i="1" s="1"/>
  <c r="H18" i="1" l="1"/>
  <c r="H19" i="1"/>
  <c r="H20" i="1" l="1"/>
  <c r="H21" i="1" s="1"/>
  <c r="H32" i="1"/>
  <c r="H34" i="1" s="1"/>
  <c r="J28" i="3"/>
  <c r="D46" i="2"/>
  <c r="F26" i="3" s="1"/>
  <c r="F67" i="2"/>
  <c r="H27" i="3" s="1"/>
  <c r="H98" i="2" l="1"/>
  <c r="H31" i="2"/>
  <c r="H32" i="2" s="1"/>
  <c r="E46" i="2"/>
  <c r="G26" i="3" s="1"/>
  <c r="D45" i="1"/>
  <c r="F15" i="3" s="1"/>
  <c r="E60" i="1"/>
  <c r="G16" i="3" s="1"/>
  <c r="F16" i="3"/>
  <c r="J25" i="3" l="1"/>
  <c r="J30" i="3" s="1"/>
  <c r="F46" i="2"/>
  <c r="H26" i="3" s="1"/>
  <c r="L26" i="3" s="1"/>
  <c r="G28" i="3" l="1"/>
  <c r="L28" i="3" s="1"/>
  <c r="H35" i="1"/>
  <c r="D31" i="2"/>
  <c r="F45" i="1"/>
  <c r="H15" i="3" s="1"/>
  <c r="E45" i="1"/>
  <c r="F60" i="1"/>
  <c r="H16" i="3" s="1"/>
  <c r="D46" i="1"/>
  <c r="E46" i="1" l="1"/>
  <c r="E61" i="1" s="1"/>
  <c r="E75" i="1" s="1"/>
  <c r="G15" i="3"/>
  <c r="F25" i="3"/>
  <c r="D32" i="2"/>
  <c r="E32" i="2"/>
  <c r="E67" i="2"/>
  <c r="G27" i="3" s="1"/>
  <c r="F27" i="3"/>
  <c r="I47" i="2"/>
  <c r="I68" i="2" s="1"/>
  <c r="F46" i="1"/>
  <c r="G60" i="1"/>
  <c r="I16" i="3" s="1"/>
  <c r="L16" i="3" s="1"/>
  <c r="D61" i="1"/>
  <c r="G74" i="1"/>
  <c r="I17" i="3" s="1"/>
  <c r="L27" i="3" l="1"/>
  <c r="F30" i="3"/>
  <c r="E47" i="2"/>
  <c r="E68" i="2" s="1"/>
  <c r="E82" i="2" s="1"/>
  <c r="E97" i="2" s="1"/>
  <c r="G25" i="3"/>
  <c r="H47" i="2"/>
  <c r="H68" i="2" s="1"/>
  <c r="H82" i="2" s="1"/>
  <c r="H97" i="2" s="1"/>
  <c r="H48" i="2"/>
  <c r="H69" i="2"/>
  <c r="D47" i="2"/>
  <c r="G31" i="2"/>
  <c r="G32" i="2" s="1"/>
  <c r="F61" i="1"/>
  <c r="F75" i="1" s="1"/>
  <c r="I82" i="2"/>
  <c r="I97" i="2" s="1"/>
  <c r="H83" i="2"/>
  <c r="G18" i="3"/>
  <c r="G20" i="3" s="1"/>
  <c r="F18" i="3"/>
  <c r="H46" i="1" l="1"/>
  <c r="H61" i="1" s="1"/>
  <c r="H75" i="1" s="1"/>
  <c r="J15" i="3"/>
  <c r="J20" i="3" s="1"/>
  <c r="G46" i="1"/>
  <c r="I15" i="3"/>
  <c r="H25" i="3"/>
  <c r="H30" i="3" s="1"/>
  <c r="F32" i="2"/>
  <c r="G30" i="3"/>
  <c r="G47" i="2"/>
  <c r="G68" i="2" s="1"/>
  <c r="G82" i="2" s="1"/>
  <c r="I25" i="3"/>
  <c r="I30" i="3" s="1"/>
  <c r="H62" i="1"/>
  <c r="H33" i="2"/>
  <c r="D68" i="2"/>
  <c r="H47" i="1"/>
  <c r="E89" i="1"/>
  <c r="E104" i="1" s="1"/>
  <c r="D74" i="1"/>
  <c r="F17" i="3" s="1"/>
  <c r="L17" i="3" l="1"/>
  <c r="F20" i="3"/>
  <c r="H48" i="1"/>
  <c r="H49" i="1" s="1"/>
  <c r="G61" i="1"/>
  <c r="H63" i="1" s="1"/>
  <c r="H64" i="1" s="1"/>
  <c r="I20" i="3"/>
  <c r="L15" i="3"/>
  <c r="G97" i="2"/>
  <c r="L25" i="3"/>
  <c r="L30" i="3"/>
  <c r="E34" i="3" s="1"/>
  <c r="D82" i="2"/>
  <c r="D97" i="2" s="1"/>
  <c r="F47" i="2"/>
  <c r="H34" i="2"/>
  <c r="D75" i="1"/>
  <c r="D89" i="1" s="1"/>
  <c r="D104" i="1" s="1"/>
  <c r="I75" i="1"/>
  <c r="G75" i="1" l="1"/>
  <c r="H77" i="1" s="1"/>
  <c r="F89" i="1"/>
  <c r="F104" i="1" s="1"/>
  <c r="H18" i="3"/>
  <c r="F68" i="2"/>
  <c r="H49" i="2"/>
  <c r="H76" i="1"/>
  <c r="H89" i="1"/>
  <c r="H104" i="1" s="1"/>
  <c r="I89" i="1"/>
  <c r="I104" i="1" s="1"/>
  <c r="G89" i="1" l="1"/>
  <c r="G104" i="1" s="1"/>
  <c r="H20" i="3"/>
  <c r="L20" i="3" s="1"/>
  <c r="E33" i="3" s="1"/>
  <c r="E35" i="3" s="1"/>
  <c r="L18" i="3"/>
  <c r="F82" i="2"/>
  <c r="H70" i="2"/>
  <c r="H90" i="1"/>
  <c r="H91" i="1" s="1"/>
  <c r="H78" i="1"/>
  <c r="F97" i="2" l="1"/>
  <c r="H84" i="2"/>
  <c r="H92" i="1"/>
  <c r="H106" i="1"/>
  <c r="H107" i="1" s="1"/>
  <c r="H35" i="2" l="1"/>
  <c r="H50" i="2" s="1"/>
  <c r="H71" i="2" s="1"/>
  <c r="H85" i="2" s="1"/>
  <c r="H100" i="2" s="1"/>
  <c r="H99" i="2"/>
</calcChain>
</file>

<file path=xl/sharedStrings.xml><?xml version="1.0" encoding="utf-8"?>
<sst xmlns="http://schemas.openxmlformats.org/spreadsheetml/2006/main" count="376" uniqueCount="176">
  <si>
    <t>FEVEREIRO</t>
  </si>
  <si>
    <t>DOM.</t>
  </si>
  <si>
    <t>2a</t>
  </si>
  <si>
    <t>3a</t>
  </si>
  <si>
    <t>4a</t>
  </si>
  <si>
    <t>5a</t>
  </si>
  <si>
    <t>6a</t>
  </si>
  <si>
    <t>SAB.</t>
  </si>
  <si>
    <t>ATIVIDADES / EVENTOS</t>
  </si>
  <si>
    <t>MARÇO</t>
  </si>
  <si>
    <t>ABRIL</t>
  </si>
  <si>
    <t>MAIO</t>
  </si>
  <si>
    <t>JUNHO</t>
  </si>
  <si>
    <t>JULHO</t>
  </si>
  <si>
    <t>DIAS</t>
  </si>
  <si>
    <t>ACUMULADO</t>
  </si>
  <si>
    <t xml:space="preserve">DIAS LETIVOS                                                                                             </t>
  </si>
  <si>
    <t xml:space="preserve">DIAS LETIVOS ACUMULADOS NO SEMESTRE                                          </t>
  </si>
  <si>
    <t>DIAS LETIVOS ACUMULADOS NO ANO</t>
  </si>
  <si>
    <t>INSTITUTO FEDERAL DE EDUCAÇÃO, CIÊNCIA E TECNOLOGIA DE SÃO PAULO</t>
  </si>
  <si>
    <t>AGOSTO</t>
  </si>
  <si>
    <t>SETEMBRO</t>
  </si>
  <si>
    <t>OUTUBRO</t>
  </si>
  <si>
    <t>NOVEMBRO</t>
  </si>
  <si>
    <t>DEZEMBRO</t>
  </si>
  <si>
    <t xml:space="preserve"> Dias letivos</t>
  </si>
  <si>
    <t xml:space="preserve"> Feriados e recessos</t>
  </si>
  <si>
    <t>Outros eventos</t>
  </si>
  <si>
    <t>QUADRO RESUMO</t>
  </si>
  <si>
    <t>MESES</t>
  </si>
  <si>
    <t>DOM</t>
  </si>
  <si>
    <t>SEG</t>
  </si>
  <si>
    <t>TER</t>
  </si>
  <si>
    <t>QUA</t>
  </si>
  <si>
    <t>QUI</t>
  </si>
  <si>
    <t>SEX</t>
  </si>
  <si>
    <t>SAB</t>
  </si>
  <si>
    <t>JAN</t>
  </si>
  <si>
    <t>FEV</t>
  </si>
  <si>
    <t>MAR</t>
  </si>
  <si>
    <t>ABR</t>
  </si>
  <si>
    <t>MAI</t>
  </si>
  <si>
    <t>JUN</t>
  </si>
  <si>
    <t>JUL</t>
  </si>
  <si>
    <t>TOTAL</t>
  </si>
  <si>
    <t>AGO</t>
  </si>
  <si>
    <t>SET</t>
  </si>
  <si>
    <t>OUT</t>
  </si>
  <si>
    <t>NOV</t>
  </si>
  <si>
    <t>DEZ</t>
  </si>
  <si>
    <t>Dias Letivos</t>
  </si>
  <si>
    <t>1º semestre</t>
  </si>
  <si>
    <t>2º semestre</t>
  </si>
  <si>
    <t>Total Geral</t>
  </si>
  <si>
    <t>DIAS DA SEMANA - 1º semestre</t>
  </si>
  <si>
    <t>DIAS DA SEMANA - 2º semestre</t>
  </si>
  <si>
    <t xml:space="preserve"> DIAS LETIVOS</t>
  </si>
  <si>
    <t>JANEIRO</t>
  </si>
  <si>
    <t>LEGENDA</t>
  </si>
  <si>
    <t xml:space="preserve">02 a 31 - Férias docentes </t>
  </si>
  <si>
    <t>01 a 03 - Atividades de Planejamento</t>
  </si>
  <si>
    <t>05 - Reunião Ordinária COLDIC</t>
  </si>
  <si>
    <t>05 - Prazo final entrega RIT 2017</t>
  </si>
  <si>
    <t>22 - Reunião Ordinária Técnicos-Administrativos</t>
  </si>
  <si>
    <t>20 - Reunião Ordinária Coordenadores Acadêmicos</t>
  </si>
  <si>
    <t>15 - Reunião Ordinária Técnicos-Administrativos</t>
  </si>
  <si>
    <t>29 e 31 - Recesso</t>
  </si>
  <si>
    <t>02 - Reunião Ordinária COLDIC</t>
  </si>
  <si>
    <t>17 - Reunião Ordinária Coordenadores Acadêmicos</t>
  </si>
  <si>
    <t>19 - Reunião Ordinária Técnicos-Administrativos</t>
  </si>
  <si>
    <t>07 - Reunião Ordinária COLDIC</t>
  </si>
  <si>
    <t xml:space="preserve">08 e 09 – Conselhos pedagógicos dos cursos técnicos integrados. Dias não letivos </t>
  </si>
  <si>
    <t>para que os professores possam atender à convocação do Conselho.</t>
  </si>
  <si>
    <t>15 - Reunião Ordinária Coordenadores Acadêmicos</t>
  </si>
  <si>
    <t>17 - Reunião Ordinária Técnicos-Administrativos</t>
  </si>
  <si>
    <t>04 - Reunião Ordinária COLDIC</t>
  </si>
  <si>
    <t>19 - Reunião Ordinária Coordenadores Acadêmicos</t>
  </si>
  <si>
    <t>21 - Reunião Ordinária Técnicos-Administrativos</t>
  </si>
  <si>
    <t>06 - Reunião Ordinária COLDIC</t>
  </si>
  <si>
    <t>14 e 15 – Conselhos pedagógicos dos cursos técnicos integrados. Dias não letivos para</t>
  </si>
  <si>
    <t>que os professores possam atender à convocação do Conselho.</t>
  </si>
  <si>
    <t>16 - Reunião Ordinária Técnicos-Administrativos</t>
  </si>
  <si>
    <t>21 - Reunião Ordinária Coordenadores Acadêmicos</t>
  </si>
  <si>
    <t>03 - Reunião Ordinária COLDIC</t>
  </si>
  <si>
    <t>08 - Recesso</t>
  </si>
  <si>
    <t>25 - Reunião Ordinária Coordenadores Acadêmicos</t>
  </si>
  <si>
    <t>27 - Reunião Ordinária Técnicos-Administrativos</t>
  </si>
  <si>
    <t>28 - Prazo final para trancamento de matrícula</t>
  </si>
  <si>
    <t>23 - Aniversário do IFSP</t>
  </si>
  <si>
    <t>01 - Reunião Ordinária COLDIC</t>
  </si>
  <si>
    <t>15 - Dia dos Professores - Recesso</t>
  </si>
  <si>
    <t>16 - Reunião Ordinária Coordenadores Acadêmicos</t>
  </si>
  <si>
    <t>18 - Reunião Ordinária Técnicos-Administrativos</t>
  </si>
  <si>
    <t>28 - Dia do Servidor Público (ponto facultativo - art. 236 da Lei 8.112/90)</t>
  </si>
  <si>
    <t>03 - Recesso</t>
  </si>
  <si>
    <t>21 a 24 - Semana da Consciência Negra</t>
  </si>
  <si>
    <t>27 - Reunião Ordinária Coordenadores Acadêmicos</t>
  </si>
  <si>
    <t>(cursos semestrais)</t>
  </si>
  <si>
    <t>CAMPUS SÃO PAULO</t>
  </si>
  <si>
    <t>05 - Início do 1º semestre letivo</t>
  </si>
  <si>
    <t>23 - Término do 1º semestre letivo</t>
  </si>
  <si>
    <t>10 - Término do 2º semestre letivo</t>
  </si>
  <si>
    <t>21 - Divulgação dos resultados aos discentes</t>
  </si>
  <si>
    <t>OBS:</t>
  </si>
  <si>
    <t>10 a 24 - Férias docentes e discentes</t>
  </si>
  <si>
    <t>14 - Divulgação dos resultados aos discentes</t>
  </si>
  <si>
    <t>CURSOS SUPERIORES DE PÓS-GRADUAÇÃO</t>
  </si>
  <si>
    <t>05 a 23 - Prazo máximo para justificativa de não realização de rematrícula em disciplina</t>
  </si>
  <si>
    <t>01 a 28 - Período de ajustes de rematrícula e rematrícula de monografia</t>
  </si>
  <si>
    <t>13 - Prazo máximo para justificativa de não realização de Rematrícula em fase de monografia</t>
  </si>
  <si>
    <t>27 - Prazo final para trancamento de matrícula</t>
  </si>
  <si>
    <t>30- Recesso</t>
  </si>
  <si>
    <t>25 - Prazo final para solicitação de aproveitamento de créditos</t>
  </si>
  <si>
    <t>08 - Prazo máximo para solicitação de prorrogação de prazo para defesa de monografia</t>
  </si>
  <si>
    <t>26 a 30 - Reposição de carga horária e conteúdo para os cursos de pós-graduação</t>
  </si>
  <si>
    <t>06 - Prazo máximo para defesa de monografia (Especializações)</t>
  </si>
  <si>
    <t>06 a 31 - Período de ajustes de rematrícula e rematrícula de monografia</t>
  </si>
  <si>
    <t>10 - Prazo máximo para justificativa de não realização de rematrícula em disciplinas</t>
  </si>
  <si>
    <t>31 - Prazo máximo para solicitação de retificação de notas/faltas do 1º semestre de 2018</t>
  </si>
  <si>
    <t>17 - Prazo máximo para justificativa de não realização de Rematrícula em fase de monografia</t>
  </si>
  <si>
    <t>31 - Prazo final para solicitação de aproveitamento de créditos</t>
  </si>
  <si>
    <t>14 - Prazo máximo para solicitação de prorrogação de prazo para defesa de monografia</t>
  </si>
  <si>
    <t>16, 17 e 19 Recesso</t>
  </si>
  <si>
    <t>23 - Prazo máximo para depósitos de monografia e agendamento de defesas (Especializações)</t>
  </si>
  <si>
    <t>07 - Prazo máximo para defesa de monografia (especializações)</t>
  </si>
  <si>
    <t>18 - Prazo final para entrega de diários e digitação de notas após período de reavaliação</t>
  </si>
  <si>
    <t>03 a 08 - Semana da Pátria</t>
  </si>
  <si>
    <t>25 - Início do 2º semestre letivo</t>
  </si>
  <si>
    <t>10 e 12 - Recesso</t>
  </si>
  <si>
    <r>
      <rPr>
        <b/>
        <i/>
        <sz val="11"/>
        <color theme="1"/>
        <rFont val="Calibri"/>
        <family val="2"/>
        <scheme val="minor"/>
      </rPr>
      <t>CAMPUS</t>
    </r>
    <r>
      <rPr>
        <b/>
        <sz val="11"/>
        <color theme="1"/>
        <rFont val="Calibri"/>
        <family val="2"/>
        <scheme val="minor"/>
      </rPr>
      <t xml:space="preserve"> SÃO PAULO</t>
    </r>
  </si>
  <si>
    <t>1º SEMESTRE 2018</t>
  </si>
  <si>
    <t>2º SEMESTRE 2018</t>
  </si>
  <si>
    <t xml:space="preserve">01 - Confraternização Universal - Feriado Nacional </t>
  </si>
  <si>
    <t xml:space="preserve">25 - Aniversário de São Paulo - Feriado Municipal </t>
  </si>
  <si>
    <r>
      <t xml:space="preserve">Os calendários de matrículas para alunos ingressantes serão publicados no </t>
    </r>
    <r>
      <rPr>
        <i/>
        <sz val="10"/>
        <rFont val="Arial"/>
        <family val="2"/>
      </rPr>
      <t>site</t>
    </r>
    <r>
      <rPr>
        <sz val="10"/>
        <rFont val="Arial"/>
        <family val="2"/>
      </rPr>
      <t xml:space="preserve"> do </t>
    </r>
    <r>
      <rPr>
        <i/>
        <sz val="10"/>
        <rFont val="Arial"/>
        <family val="2"/>
      </rPr>
      <t>Campus</t>
    </r>
  </si>
  <si>
    <t>São Paulo: http://spo.ifsp.edu.br</t>
  </si>
  <si>
    <r>
      <t xml:space="preserve">13 a 19 - Rematrícula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para cursos superiores (pós-graduação)</t>
    </r>
  </si>
  <si>
    <t>13 - Carnaval - Feriado Nacional</t>
  </si>
  <si>
    <t>14 - Cinzas - Recesso</t>
  </si>
  <si>
    <t>21 - Reunião Ordinária CONCAM - SPO</t>
  </si>
  <si>
    <t>08 - Reunião Ordinária CONCAM - SPO</t>
  </si>
  <si>
    <t>10 - Prazo máximo para solicitação de retificação de notas e faltas do 2º Semestre/2017</t>
  </si>
  <si>
    <t>30 - Paixão de Cristo - Feriado Nacional</t>
  </si>
  <si>
    <t>01 - Páscoa - Feriado Nacional</t>
  </si>
  <si>
    <t>11 - Reunião Ordinária CONCAM - SPO</t>
  </si>
  <si>
    <t>21 - Tiradentes - Feriado Nacional</t>
  </si>
  <si>
    <t>01 - Dia do Trabalhador - Feriado Nacional</t>
  </si>
  <si>
    <t>09 - Reunião Ordinária CONCAM - SPO</t>
  </si>
  <si>
    <t>31 - Corpus Christi - Feriado Nacional</t>
  </si>
  <si>
    <t>01 e 02 - Recesso</t>
  </si>
  <si>
    <t>13 - Reunião Ordinária CONCAM - SPO</t>
  </si>
  <si>
    <r>
      <t xml:space="preserve">02 - </t>
    </r>
    <r>
      <rPr>
        <sz val="9"/>
        <rFont val="Arial"/>
        <family val="2"/>
      </rPr>
      <t>Prazo final para entrega de diários e digitação de notas após reposição carga horária e conteúdo</t>
    </r>
  </si>
  <si>
    <t>05 a 07 - Atividades de planejamento do 2º Semestre/2018</t>
  </si>
  <si>
    <t>09 - Revolução Constitucionalista de 1932 - Feriado Estadual</t>
  </si>
  <si>
    <t>14 a 20 - Rematrícula dos cursos superiores (pós-graduação)</t>
  </si>
  <si>
    <t>Luís Cláudio de Matos Lima Júnior</t>
  </si>
  <si>
    <r>
      <rPr>
        <i/>
        <sz val="11"/>
        <color theme="1"/>
        <rFont val="Calibri"/>
        <family val="2"/>
        <scheme val="minor"/>
      </rPr>
      <t xml:space="preserve">Campus </t>
    </r>
    <r>
      <rPr>
        <sz val="11"/>
        <color theme="1"/>
        <rFont val="Calibri"/>
        <family val="2"/>
        <scheme val="minor"/>
      </rPr>
      <t>São Paulo - Rua Pedro Vicente, 625 - Canindé - São Paulo - SP - CEP: 01109-010 - Comunicação Social: +55(11) 2763-7520 - social.spo@ifsp.edu.br</t>
    </r>
  </si>
  <si>
    <t>05 a 07 - Atividades de planejamento do 2º Semestre/2017</t>
  </si>
  <si>
    <t xml:space="preserve">14 a 20 - Rematrícula </t>
  </si>
  <si>
    <t>07 - Dia da Independência do Brasil - Feriado Nacional</t>
  </si>
  <si>
    <t>12 - Reunião Ordinária CONCAM - SPO</t>
  </si>
  <si>
    <t>17 a 22 - Semana de Educação, Ciência e Tecnologia - SEDCITEC</t>
  </si>
  <si>
    <t>02 a 28 - Período de Avaliação da Comissão Própria de Avaliação - CPA</t>
  </si>
  <si>
    <t>10 - Reunião Ordinária CONCAM - SPO</t>
  </si>
  <si>
    <t>12 - Nossa Senhora Aparecida - Feriado Nacional</t>
  </si>
  <si>
    <t>13 - Recesso</t>
  </si>
  <si>
    <t>05 e 06 - Recesso 1º turno eleição - data a confirmar pelo TSE</t>
  </si>
  <si>
    <t>26 e 27 - Recesso 2º turno eleição (se necessário) - data a confirmar pelo TSE</t>
  </si>
  <si>
    <t>02 - Finados - Feriado Nacional</t>
  </si>
  <si>
    <t>14 - Reunião Ordinária CONCAM - SPO</t>
  </si>
  <si>
    <t>15 - Proclamação da República - Feriado Nacional</t>
  </si>
  <si>
    <t>20 - Dia Nacional da Consciênia Negra - Feriado Municipal</t>
  </si>
  <si>
    <t>11 a 17 - Período de reposição de carga horária e conteúdo</t>
  </si>
  <si>
    <t>25 - Natal - Feriado Nacional</t>
  </si>
  <si>
    <r>
      <t xml:space="preserve">Diretor do </t>
    </r>
    <r>
      <rPr>
        <i/>
        <sz val="10"/>
        <color theme="1"/>
        <rFont val="Arial"/>
        <family val="2"/>
      </rPr>
      <t>Campus</t>
    </r>
    <r>
      <rPr>
        <sz val="10"/>
        <color theme="1"/>
        <rFont val="Arial"/>
        <family val="2"/>
      </rPr>
      <t xml:space="preserve"> São Paulo - IFSP</t>
    </r>
  </si>
  <si>
    <r>
      <t xml:space="preserve">22 - </t>
    </r>
    <r>
      <rPr>
        <sz val="9"/>
        <rFont val="Arial"/>
        <family val="2"/>
      </rPr>
      <t>Prazo máximo para depósitos de monografia e agendamento de defesas (Especializações)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</si>
</sst>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6" tint="-0.249977111117893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26"/>
      <color rgb="FFFF0000"/>
      <name val="Arial"/>
      <family val="2"/>
    </font>
    <font>
      <b/>
      <sz val="11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Fill="1" applyBorder="1" applyAlignment="1">
      <alignment horizontal="center"/>
    </xf>
    <xf numFmtId="0" fontId="0" fillId="3" borderId="0" xfId="0" applyFill="1" applyAlignment="1"/>
    <xf numFmtId="0" fontId="0" fillId="6" borderId="0" xfId="0" applyFill="1" applyAlignment="1"/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1" fillId="3" borderId="0" xfId="0" applyFont="1" applyFill="1" applyAlignment="1"/>
    <xf numFmtId="0" fontId="11" fillId="0" borderId="0" xfId="0" applyFont="1"/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0" fillId="0" borderId="0" xfId="0" applyFont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Alignment="1"/>
    <xf numFmtId="0" fontId="13" fillId="0" borderId="0" xfId="0" applyFont="1"/>
    <xf numFmtId="0" fontId="14" fillId="0" borderId="0" xfId="0" applyFont="1" applyAlignment="1">
      <alignment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11" fillId="0" borderId="0" xfId="0" applyFont="1" applyFill="1" applyAlignment="1"/>
    <xf numFmtId="0" fontId="0" fillId="0" borderId="0" xfId="0" applyFill="1" applyAlignment="1"/>
    <xf numFmtId="0" fontId="13" fillId="3" borderId="3" xfId="0" applyFont="1" applyFill="1" applyBorder="1"/>
    <xf numFmtId="0" fontId="13" fillId="3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6" borderId="3" xfId="0" applyFill="1" applyBorder="1" applyAlignment="1"/>
    <xf numFmtId="0" fontId="13" fillId="2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/>
    <xf numFmtId="0" fontId="0" fillId="0" borderId="3" xfId="0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7" borderId="0" xfId="0" applyFont="1" applyFill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15" fillId="0" borderId="0" xfId="0" applyFont="1" applyBorder="1"/>
    <xf numFmtId="0" fontId="13" fillId="0" borderId="0" xfId="0" applyFont="1" applyFill="1"/>
    <xf numFmtId="0" fontId="15" fillId="3" borderId="0" xfId="0" applyFont="1" applyFill="1" applyAlignment="1">
      <alignment horizontal="center"/>
    </xf>
    <xf numFmtId="0" fontId="6" fillId="0" borderId="0" xfId="0" applyFont="1" applyFill="1" applyBorder="1"/>
    <xf numFmtId="0" fontId="13" fillId="2" borderId="0" xfId="0" applyFont="1" applyFill="1"/>
    <xf numFmtId="0" fontId="15" fillId="0" borderId="0" xfId="0" applyFont="1" applyFill="1"/>
    <xf numFmtId="0" fontId="13" fillId="0" borderId="0" xfId="0" applyFont="1" applyFill="1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</xdr:colOff>
      <xdr:row>0</xdr:row>
      <xdr:rowOff>47625</xdr:rowOff>
    </xdr:from>
    <xdr:to>
      <xdr:col>10</xdr:col>
      <xdr:colOff>4875211</xdr:colOff>
      <xdr:row>0</xdr:row>
      <xdr:rowOff>3369996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" y="47625"/>
          <a:ext cx="8639174" cy="332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786</xdr:rowOff>
    </xdr:from>
    <xdr:to>
      <xdr:col>10</xdr:col>
      <xdr:colOff>4515821</xdr:colOff>
      <xdr:row>0</xdr:row>
      <xdr:rowOff>3190091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6"/>
          <a:ext cx="8293164" cy="31893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256329</xdr:colOff>
      <xdr:row>0</xdr:row>
      <xdr:rowOff>0</xdr:rowOff>
    </xdr:from>
    <xdr:to>
      <xdr:col>13</xdr:col>
      <xdr:colOff>96096</xdr:colOff>
      <xdr:row>0</xdr:row>
      <xdr:rowOff>3326685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29" y="0"/>
          <a:ext cx="8650392" cy="3326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view="pageLayout" topLeftCell="A10" zoomScaleNormal="150" workbookViewId="0">
      <selection activeCell="A109" sqref="A109:K114"/>
    </sheetView>
  </sheetViews>
  <sheetFormatPr defaultRowHeight="15" x14ac:dyDescent="0.25"/>
  <cols>
    <col min="3" max="3" width="5.7109375" customWidth="1"/>
    <col min="4" max="8" width="4.7109375" style="6" customWidth="1"/>
    <col min="9" max="9" width="4.7109375" customWidth="1"/>
    <col min="10" max="10" width="4.7109375" style="36" customWidth="1"/>
    <col min="11" max="11" width="76.28515625" style="63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bestFit="1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bestFit="1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bestFit="1" customWidth="1"/>
    <col min="1025" max="1025" width="4.42578125" customWidth="1"/>
    <col min="1026" max="1026" width="4.28515625" customWidth="1"/>
    <col min="1027" max="1027" width="5.7109375" customWidth="1"/>
    <col min="1028" max="1033" width="4.7109375" customWidth="1"/>
    <col min="1034" max="1034" width="73.28515625" customWidth="1"/>
    <col min="1035" max="1035" width="89.42578125" bestFit="1" customWidth="1"/>
    <col min="1281" max="1281" width="4.42578125" customWidth="1"/>
    <col min="1282" max="1282" width="4.28515625" customWidth="1"/>
    <col min="1283" max="1283" width="5.7109375" customWidth="1"/>
    <col min="1284" max="1289" width="4.7109375" customWidth="1"/>
    <col min="1290" max="1290" width="73.28515625" customWidth="1"/>
    <col min="1291" max="1291" width="89.42578125" bestFit="1" customWidth="1"/>
    <col min="1537" max="1537" width="4.42578125" customWidth="1"/>
    <col min="1538" max="1538" width="4.28515625" customWidth="1"/>
    <col min="1539" max="1539" width="5.7109375" customWidth="1"/>
    <col min="1540" max="1545" width="4.7109375" customWidth="1"/>
    <col min="1546" max="1546" width="73.28515625" customWidth="1"/>
    <col min="1547" max="1547" width="89.42578125" bestFit="1" customWidth="1"/>
    <col min="1793" max="1793" width="4.42578125" customWidth="1"/>
    <col min="1794" max="1794" width="4.28515625" customWidth="1"/>
    <col min="1795" max="1795" width="5.7109375" customWidth="1"/>
    <col min="1796" max="1801" width="4.7109375" customWidth="1"/>
    <col min="1802" max="1802" width="73.28515625" customWidth="1"/>
    <col min="1803" max="1803" width="89.42578125" bestFit="1" customWidth="1"/>
    <col min="2049" max="2049" width="4.42578125" customWidth="1"/>
    <col min="2050" max="2050" width="4.28515625" customWidth="1"/>
    <col min="2051" max="2051" width="5.7109375" customWidth="1"/>
    <col min="2052" max="2057" width="4.7109375" customWidth="1"/>
    <col min="2058" max="2058" width="73.28515625" customWidth="1"/>
    <col min="2059" max="2059" width="89.42578125" bestFit="1" customWidth="1"/>
    <col min="2305" max="2305" width="4.42578125" customWidth="1"/>
    <col min="2306" max="2306" width="4.28515625" customWidth="1"/>
    <col min="2307" max="2307" width="5.7109375" customWidth="1"/>
    <col min="2308" max="2313" width="4.7109375" customWidth="1"/>
    <col min="2314" max="2314" width="73.28515625" customWidth="1"/>
    <col min="2315" max="2315" width="89.42578125" bestFit="1" customWidth="1"/>
    <col min="2561" max="2561" width="4.42578125" customWidth="1"/>
    <col min="2562" max="2562" width="4.28515625" customWidth="1"/>
    <col min="2563" max="2563" width="5.7109375" customWidth="1"/>
    <col min="2564" max="2569" width="4.7109375" customWidth="1"/>
    <col min="2570" max="2570" width="73.28515625" customWidth="1"/>
    <col min="2571" max="2571" width="89.42578125" bestFit="1" customWidth="1"/>
    <col min="2817" max="2817" width="4.42578125" customWidth="1"/>
    <col min="2818" max="2818" width="4.28515625" customWidth="1"/>
    <col min="2819" max="2819" width="5.7109375" customWidth="1"/>
    <col min="2820" max="2825" width="4.7109375" customWidth="1"/>
    <col min="2826" max="2826" width="73.28515625" customWidth="1"/>
    <col min="2827" max="2827" width="89.42578125" bestFit="1" customWidth="1"/>
    <col min="3073" max="3073" width="4.42578125" customWidth="1"/>
    <col min="3074" max="3074" width="4.28515625" customWidth="1"/>
    <col min="3075" max="3075" width="5.7109375" customWidth="1"/>
    <col min="3076" max="3081" width="4.7109375" customWidth="1"/>
    <col min="3082" max="3082" width="73.28515625" customWidth="1"/>
    <col min="3083" max="3083" width="89.42578125" bestFit="1" customWidth="1"/>
    <col min="3329" max="3329" width="4.42578125" customWidth="1"/>
    <col min="3330" max="3330" width="4.28515625" customWidth="1"/>
    <col min="3331" max="3331" width="5.7109375" customWidth="1"/>
    <col min="3332" max="3337" width="4.7109375" customWidth="1"/>
    <col min="3338" max="3338" width="73.28515625" customWidth="1"/>
    <col min="3339" max="3339" width="89.42578125" bestFit="1" customWidth="1"/>
    <col min="3585" max="3585" width="4.42578125" customWidth="1"/>
    <col min="3586" max="3586" width="4.28515625" customWidth="1"/>
    <col min="3587" max="3587" width="5.7109375" customWidth="1"/>
    <col min="3588" max="3593" width="4.7109375" customWidth="1"/>
    <col min="3594" max="3594" width="73.28515625" customWidth="1"/>
    <col min="3595" max="3595" width="89.42578125" bestFit="1" customWidth="1"/>
    <col min="3841" max="3841" width="4.42578125" customWidth="1"/>
    <col min="3842" max="3842" width="4.28515625" customWidth="1"/>
    <col min="3843" max="3843" width="5.7109375" customWidth="1"/>
    <col min="3844" max="3849" width="4.7109375" customWidth="1"/>
    <col min="3850" max="3850" width="73.28515625" customWidth="1"/>
    <col min="3851" max="3851" width="89.42578125" bestFit="1" customWidth="1"/>
    <col min="4097" max="4097" width="4.42578125" customWidth="1"/>
    <col min="4098" max="4098" width="4.28515625" customWidth="1"/>
    <col min="4099" max="4099" width="5.7109375" customWidth="1"/>
    <col min="4100" max="4105" width="4.7109375" customWidth="1"/>
    <col min="4106" max="4106" width="73.28515625" customWidth="1"/>
    <col min="4107" max="4107" width="89.42578125" bestFit="1" customWidth="1"/>
    <col min="4353" max="4353" width="4.42578125" customWidth="1"/>
    <col min="4354" max="4354" width="4.28515625" customWidth="1"/>
    <col min="4355" max="4355" width="5.7109375" customWidth="1"/>
    <col min="4356" max="4361" width="4.7109375" customWidth="1"/>
    <col min="4362" max="4362" width="73.28515625" customWidth="1"/>
    <col min="4363" max="4363" width="89.42578125" bestFit="1" customWidth="1"/>
    <col min="4609" max="4609" width="4.42578125" customWidth="1"/>
    <col min="4610" max="4610" width="4.28515625" customWidth="1"/>
    <col min="4611" max="4611" width="5.7109375" customWidth="1"/>
    <col min="4612" max="4617" width="4.7109375" customWidth="1"/>
    <col min="4618" max="4618" width="73.28515625" customWidth="1"/>
    <col min="4619" max="4619" width="89.42578125" bestFit="1" customWidth="1"/>
    <col min="4865" max="4865" width="4.42578125" customWidth="1"/>
    <col min="4866" max="4866" width="4.28515625" customWidth="1"/>
    <col min="4867" max="4867" width="5.7109375" customWidth="1"/>
    <col min="4868" max="4873" width="4.7109375" customWidth="1"/>
    <col min="4874" max="4874" width="73.28515625" customWidth="1"/>
    <col min="4875" max="4875" width="89.42578125" bestFit="1" customWidth="1"/>
    <col min="5121" max="5121" width="4.42578125" customWidth="1"/>
    <col min="5122" max="5122" width="4.28515625" customWidth="1"/>
    <col min="5123" max="5123" width="5.7109375" customWidth="1"/>
    <col min="5124" max="5129" width="4.7109375" customWidth="1"/>
    <col min="5130" max="5130" width="73.28515625" customWidth="1"/>
    <col min="5131" max="5131" width="89.42578125" bestFit="1" customWidth="1"/>
    <col min="5377" max="5377" width="4.42578125" customWidth="1"/>
    <col min="5378" max="5378" width="4.28515625" customWidth="1"/>
    <col min="5379" max="5379" width="5.7109375" customWidth="1"/>
    <col min="5380" max="5385" width="4.7109375" customWidth="1"/>
    <col min="5386" max="5386" width="73.28515625" customWidth="1"/>
    <col min="5387" max="5387" width="89.42578125" bestFit="1" customWidth="1"/>
    <col min="5633" max="5633" width="4.42578125" customWidth="1"/>
    <col min="5634" max="5634" width="4.28515625" customWidth="1"/>
    <col min="5635" max="5635" width="5.7109375" customWidth="1"/>
    <col min="5636" max="5641" width="4.7109375" customWidth="1"/>
    <col min="5642" max="5642" width="73.28515625" customWidth="1"/>
    <col min="5643" max="5643" width="89.42578125" bestFit="1" customWidth="1"/>
    <col min="5889" max="5889" width="4.42578125" customWidth="1"/>
    <col min="5890" max="5890" width="4.28515625" customWidth="1"/>
    <col min="5891" max="5891" width="5.7109375" customWidth="1"/>
    <col min="5892" max="5897" width="4.7109375" customWidth="1"/>
    <col min="5898" max="5898" width="73.28515625" customWidth="1"/>
    <col min="5899" max="5899" width="89.42578125" bestFit="1" customWidth="1"/>
    <col min="6145" max="6145" width="4.42578125" customWidth="1"/>
    <col min="6146" max="6146" width="4.28515625" customWidth="1"/>
    <col min="6147" max="6147" width="5.7109375" customWidth="1"/>
    <col min="6148" max="6153" width="4.7109375" customWidth="1"/>
    <col min="6154" max="6154" width="73.28515625" customWidth="1"/>
    <col min="6155" max="6155" width="89.42578125" bestFit="1" customWidth="1"/>
    <col min="6401" max="6401" width="4.42578125" customWidth="1"/>
    <col min="6402" max="6402" width="4.28515625" customWidth="1"/>
    <col min="6403" max="6403" width="5.7109375" customWidth="1"/>
    <col min="6404" max="6409" width="4.7109375" customWidth="1"/>
    <col min="6410" max="6410" width="73.28515625" customWidth="1"/>
    <col min="6411" max="6411" width="89.42578125" bestFit="1" customWidth="1"/>
    <col min="6657" max="6657" width="4.42578125" customWidth="1"/>
    <col min="6658" max="6658" width="4.28515625" customWidth="1"/>
    <col min="6659" max="6659" width="5.7109375" customWidth="1"/>
    <col min="6660" max="6665" width="4.7109375" customWidth="1"/>
    <col min="6666" max="6666" width="73.28515625" customWidth="1"/>
    <col min="6667" max="6667" width="89.42578125" bestFit="1" customWidth="1"/>
    <col min="6913" max="6913" width="4.42578125" customWidth="1"/>
    <col min="6914" max="6914" width="4.28515625" customWidth="1"/>
    <col min="6915" max="6915" width="5.7109375" customWidth="1"/>
    <col min="6916" max="6921" width="4.7109375" customWidth="1"/>
    <col min="6922" max="6922" width="73.28515625" customWidth="1"/>
    <col min="6923" max="6923" width="89.42578125" bestFit="1" customWidth="1"/>
    <col min="7169" max="7169" width="4.42578125" customWidth="1"/>
    <col min="7170" max="7170" width="4.28515625" customWidth="1"/>
    <col min="7171" max="7171" width="5.7109375" customWidth="1"/>
    <col min="7172" max="7177" width="4.7109375" customWidth="1"/>
    <col min="7178" max="7178" width="73.28515625" customWidth="1"/>
    <col min="7179" max="7179" width="89.42578125" bestFit="1" customWidth="1"/>
    <col min="7425" max="7425" width="4.42578125" customWidth="1"/>
    <col min="7426" max="7426" width="4.28515625" customWidth="1"/>
    <col min="7427" max="7427" width="5.7109375" customWidth="1"/>
    <col min="7428" max="7433" width="4.7109375" customWidth="1"/>
    <col min="7434" max="7434" width="73.28515625" customWidth="1"/>
    <col min="7435" max="7435" width="89.42578125" bestFit="1" customWidth="1"/>
    <col min="7681" max="7681" width="4.42578125" customWidth="1"/>
    <col min="7682" max="7682" width="4.28515625" customWidth="1"/>
    <col min="7683" max="7683" width="5.7109375" customWidth="1"/>
    <col min="7684" max="7689" width="4.7109375" customWidth="1"/>
    <col min="7690" max="7690" width="73.28515625" customWidth="1"/>
    <col min="7691" max="7691" width="89.42578125" bestFit="1" customWidth="1"/>
    <col min="7937" max="7937" width="4.42578125" customWidth="1"/>
    <col min="7938" max="7938" width="4.28515625" customWidth="1"/>
    <col min="7939" max="7939" width="5.7109375" customWidth="1"/>
    <col min="7940" max="7945" width="4.7109375" customWidth="1"/>
    <col min="7946" max="7946" width="73.28515625" customWidth="1"/>
    <col min="7947" max="7947" width="89.42578125" bestFit="1" customWidth="1"/>
    <col min="8193" max="8193" width="4.42578125" customWidth="1"/>
    <col min="8194" max="8194" width="4.28515625" customWidth="1"/>
    <col min="8195" max="8195" width="5.7109375" customWidth="1"/>
    <col min="8196" max="8201" width="4.7109375" customWidth="1"/>
    <col min="8202" max="8202" width="73.28515625" customWidth="1"/>
    <col min="8203" max="8203" width="89.42578125" bestFit="1" customWidth="1"/>
    <col min="8449" max="8449" width="4.42578125" customWidth="1"/>
    <col min="8450" max="8450" width="4.28515625" customWidth="1"/>
    <col min="8451" max="8451" width="5.7109375" customWidth="1"/>
    <col min="8452" max="8457" width="4.7109375" customWidth="1"/>
    <col min="8458" max="8458" width="73.28515625" customWidth="1"/>
    <col min="8459" max="8459" width="89.42578125" bestFit="1" customWidth="1"/>
    <col min="8705" max="8705" width="4.42578125" customWidth="1"/>
    <col min="8706" max="8706" width="4.28515625" customWidth="1"/>
    <col min="8707" max="8707" width="5.7109375" customWidth="1"/>
    <col min="8708" max="8713" width="4.7109375" customWidth="1"/>
    <col min="8714" max="8714" width="73.28515625" customWidth="1"/>
    <col min="8715" max="8715" width="89.42578125" bestFit="1" customWidth="1"/>
    <col min="8961" max="8961" width="4.42578125" customWidth="1"/>
    <col min="8962" max="8962" width="4.28515625" customWidth="1"/>
    <col min="8963" max="8963" width="5.7109375" customWidth="1"/>
    <col min="8964" max="8969" width="4.7109375" customWidth="1"/>
    <col min="8970" max="8970" width="73.28515625" customWidth="1"/>
    <col min="8971" max="8971" width="89.42578125" bestFit="1" customWidth="1"/>
    <col min="9217" max="9217" width="4.42578125" customWidth="1"/>
    <col min="9218" max="9218" width="4.28515625" customWidth="1"/>
    <col min="9219" max="9219" width="5.7109375" customWidth="1"/>
    <col min="9220" max="9225" width="4.7109375" customWidth="1"/>
    <col min="9226" max="9226" width="73.28515625" customWidth="1"/>
    <col min="9227" max="9227" width="89.42578125" bestFit="1" customWidth="1"/>
    <col min="9473" max="9473" width="4.42578125" customWidth="1"/>
    <col min="9474" max="9474" width="4.28515625" customWidth="1"/>
    <col min="9475" max="9475" width="5.7109375" customWidth="1"/>
    <col min="9476" max="9481" width="4.7109375" customWidth="1"/>
    <col min="9482" max="9482" width="73.28515625" customWidth="1"/>
    <col min="9483" max="9483" width="89.42578125" bestFit="1" customWidth="1"/>
    <col min="9729" max="9729" width="4.42578125" customWidth="1"/>
    <col min="9730" max="9730" width="4.28515625" customWidth="1"/>
    <col min="9731" max="9731" width="5.7109375" customWidth="1"/>
    <col min="9732" max="9737" width="4.7109375" customWidth="1"/>
    <col min="9738" max="9738" width="73.28515625" customWidth="1"/>
    <col min="9739" max="9739" width="89.42578125" bestFit="1" customWidth="1"/>
    <col min="9985" max="9985" width="4.42578125" customWidth="1"/>
    <col min="9986" max="9986" width="4.28515625" customWidth="1"/>
    <col min="9987" max="9987" width="5.7109375" customWidth="1"/>
    <col min="9988" max="9993" width="4.7109375" customWidth="1"/>
    <col min="9994" max="9994" width="73.28515625" customWidth="1"/>
    <col min="9995" max="9995" width="89.42578125" bestFit="1" customWidth="1"/>
    <col min="10241" max="10241" width="4.42578125" customWidth="1"/>
    <col min="10242" max="10242" width="4.28515625" customWidth="1"/>
    <col min="10243" max="10243" width="5.7109375" customWidth="1"/>
    <col min="10244" max="10249" width="4.7109375" customWidth="1"/>
    <col min="10250" max="10250" width="73.28515625" customWidth="1"/>
    <col min="10251" max="10251" width="89.42578125" bestFit="1" customWidth="1"/>
    <col min="10497" max="10497" width="4.42578125" customWidth="1"/>
    <col min="10498" max="10498" width="4.28515625" customWidth="1"/>
    <col min="10499" max="10499" width="5.7109375" customWidth="1"/>
    <col min="10500" max="10505" width="4.7109375" customWidth="1"/>
    <col min="10506" max="10506" width="73.28515625" customWidth="1"/>
    <col min="10507" max="10507" width="89.42578125" bestFit="1" customWidth="1"/>
    <col min="10753" max="10753" width="4.42578125" customWidth="1"/>
    <col min="10754" max="10754" width="4.28515625" customWidth="1"/>
    <col min="10755" max="10755" width="5.7109375" customWidth="1"/>
    <col min="10756" max="10761" width="4.7109375" customWidth="1"/>
    <col min="10762" max="10762" width="73.28515625" customWidth="1"/>
    <col min="10763" max="10763" width="89.42578125" bestFit="1" customWidth="1"/>
    <col min="11009" max="11009" width="4.42578125" customWidth="1"/>
    <col min="11010" max="11010" width="4.28515625" customWidth="1"/>
    <col min="11011" max="11011" width="5.7109375" customWidth="1"/>
    <col min="11012" max="11017" width="4.7109375" customWidth="1"/>
    <col min="11018" max="11018" width="73.28515625" customWidth="1"/>
    <col min="11019" max="11019" width="89.42578125" bestFit="1" customWidth="1"/>
    <col min="11265" max="11265" width="4.42578125" customWidth="1"/>
    <col min="11266" max="11266" width="4.28515625" customWidth="1"/>
    <col min="11267" max="11267" width="5.7109375" customWidth="1"/>
    <col min="11268" max="11273" width="4.7109375" customWidth="1"/>
    <col min="11274" max="11274" width="73.28515625" customWidth="1"/>
    <col min="11275" max="11275" width="89.42578125" bestFit="1" customWidth="1"/>
    <col min="11521" max="11521" width="4.42578125" customWidth="1"/>
    <col min="11522" max="11522" width="4.28515625" customWidth="1"/>
    <col min="11523" max="11523" width="5.7109375" customWidth="1"/>
    <col min="11524" max="11529" width="4.7109375" customWidth="1"/>
    <col min="11530" max="11530" width="73.28515625" customWidth="1"/>
    <col min="11531" max="11531" width="89.42578125" bestFit="1" customWidth="1"/>
    <col min="11777" max="11777" width="4.42578125" customWidth="1"/>
    <col min="11778" max="11778" width="4.28515625" customWidth="1"/>
    <col min="11779" max="11779" width="5.7109375" customWidth="1"/>
    <col min="11780" max="11785" width="4.7109375" customWidth="1"/>
    <col min="11786" max="11786" width="73.28515625" customWidth="1"/>
    <col min="11787" max="11787" width="89.42578125" bestFit="1" customWidth="1"/>
    <col min="12033" max="12033" width="4.42578125" customWidth="1"/>
    <col min="12034" max="12034" width="4.28515625" customWidth="1"/>
    <col min="12035" max="12035" width="5.7109375" customWidth="1"/>
    <col min="12036" max="12041" width="4.7109375" customWidth="1"/>
    <col min="12042" max="12042" width="73.28515625" customWidth="1"/>
    <col min="12043" max="12043" width="89.42578125" bestFit="1" customWidth="1"/>
    <col min="12289" max="12289" width="4.42578125" customWidth="1"/>
    <col min="12290" max="12290" width="4.28515625" customWidth="1"/>
    <col min="12291" max="12291" width="5.7109375" customWidth="1"/>
    <col min="12292" max="12297" width="4.7109375" customWidth="1"/>
    <col min="12298" max="12298" width="73.28515625" customWidth="1"/>
    <col min="12299" max="12299" width="89.42578125" bestFit="1" customWidth="1"/>
    <col min="12545" max="12545" width="4.42578125" customWidth="1"/>
    <col min="12546" max="12546" width="4.28515625" customWidth="1"/>
    <col min="12547" max="12547" width="5.7109375" customWidth="1"/>
    <col min="12548" max="12553" width="4.7109375" customWidth="1"/>
    <col min="12554" max="12554" width="73.28515625" customWidth="1"/>
    <col min="12555" max="12555" width="89.42578125" bestFit="1" customWidth="1"/>
    <col min="12801" max="12801" width="4.42578125" customWidth="1"/>
    <col min="12802" max="12802" width="4.28515625" customWidth="1"/>
    <col min="12803" max="12803" width="5.7109375" customWidth="1"/>
    <col min="12804" max="12809" width="4.7109375" customWidth="1"/>
    <col min="12810" max="12810" width="73.28515625" customWidth="1"/>
    <col min="12811" max="12811" width="89.42578125" bestFit="1" customWidth="1"/>
    <col min="13057" max="13057" width="4.42578125" customWidth="1"/>
    <col min="13058" max="13058" width="4.28515625" customWidth="1"/>
    <col min="13059" max="13059" width="5.7109375" customWidth="1"/>
    <col min="13060" max="13065" width="4.7109375" customWidth="1"/>
    <col min="13066" max="13066" width="73.28515625" customWidth="1"/>
    <col min="13067" max="13067" width="89.42578125" bestFit="1" customWidth="1"/>
    <col min="13313" max="13313" width="4.42578125" customWidth="1"/>
    <col min="13314" max="13314" width="4.28515625" customWidth="1"/>
    <col min="13315" max="13315" width="5.7109375" customWidth="1"/>
    <col min="13316" max="13321" width="4.7109375" customWidth="1"/>
    <col min="13322" max="13322" width="73.28515625" customWidth="1"/>
    <col min="13323" max="13323" width="89.42578125" bestFit="1" customWidth="1"/>
    <col min="13569" max="13569" width="4.42578125" customWidth="1"/>
    <col min="13570" max="13570" width="4.28515625" customWidth="1"/>
    <col min="13571" max="13571" width="5.7109375" customWidth="1"/>
    <col min="13572" max="13577" width="4.7109375" customWidth="1"/>
    <col min="13578" max="13578" width="73.28515625" customWidth="1"/>
    <col min="13579" max="13579" width="89.42578125" bestFit="1" customWidth="1"/>
    <col min="13825" max="13825" width="4.42578125" customWidth="1"/>
    <col min="13826" max="13826" width="4.28515625" customWidth="1"/>
    <col min="13827" max="13827" width="5.7109375" customWidth="1"/>
    <col min="13828" max="13833" width="4.7109375" customWidth="1"/>
    <col min="13834" max="13834" width="73.28515625" customWidth="1"/>
    <col min="13835" max="13835" width="89.42578125" bestFit="1" customWidth="1"/>
    <col min="14081" max="14081" width="4.42578125" customWidth="1"/>
    <col min="14082" max="14082" width="4.28515625" customWidth="1"/>
    <col min="14083" max="14083" width="5.7109375" customWidth="1"/>
    <col min="14084" max="14089" width="4.7109375" customWidth="1"/>
    <col min="14090" max="14090" width="73.28515625" customWidth="1"/>
    <col min="14091" max="14091" width="89.42578125" bestFit="1" customWidth="1"/>
    <col min="14337" max="14337" width="4.42578125" customWidth="1"/>
    <col min="14338" max="14338" width="4.28515625" customWidth="1"/>
    <col min="14339" max="14339" width="5.7109375" customWidth="1"/>
    <col min="14340" max="14345" width="4.7109375" customWidth="1"/>
    <col min="14346" max="14346" width="73.28515625" customWidth="1"/>
    <col min="14347" max="14347" width="89.42578125" bestFit="1" customWidth="1"/>
    <col min="14593" max="14593" width="4.42578125" customWidth="1"/>
    <col min="14594" max="14594" width="4.28515625" customWidth="1"/>
    <col min="14595" max="14595" width="5.7109375" customWidth="1"/>
    <col min="14596" max="14601" width="4.7109375" customWidth="1"/>
    <col min="14602" max="14602" width="73.28515625" customWidth="1"/>
    <col min="14603" max="14603" width="89.42578125" bestFit="1" customWidth="1"/>
    <col min="14849" max="14849" width="4.42578125" customWidth="1"/>
    <col min="14850" max="14850" width="4.28515625" customWidth="1"/>
    <col min="14851" max="14851" width="5.7109375" customWidth="1"/>
    <col min="14852" max="14857" width="4.7109375" customWidth="1"/>
    <col min="14858" max="14858" width="73.28515625" customWidth="1"/>
    <col min="14859" max="14859" width="89.42578125" bestFit="1" customWidth="1"/>
    <col min="15105" max="15105" width="4.42578125" customWidth="1"/>
    <col min="15106" max="15106" width="4.28515625" customWidth="1"/>
    <col min="15107" max="15107" width="5.7109375" customWidth="1"/>
    <col min="15108" max="15113" width="4.7109375" customWidth="1"/>
    <col min="15114" max="15114" width="73.28515625" customWidth="1"/>
    <col min="15115" max="15115" width="89.42578125" bestFit="1" customWidth="1"/>
    <col min="15361" max="15361" width="4.42578125" customWidth="1"/>
    <col min="15362" max="15362" width="4.28515625" customWidth="1"/>
    <col min="15363" max="15363" width="5.7109375" customWidth="1"/>
    <col min="15364" max="15369" width="4.7109375" customWidth="1"/>
    <col min="15370" max="15370" width="73.28515625" customWidth="1"/>
    <col min="15371" max="15371" width="89.42578125" bestFit="1" customWidth="1"/>
    <col min="15617" max="15617" width="4.42578125" customWidth="1"/>
    <col min="15618" max="15618" width="4.28515625" customWidth="1"/>
    <col min="15619" max="15619" width="5.7109375" customWidth="1"/>
    <col min="15620" max="15625" width="4.7109375" customWidth="1"/>
    <col min="15626" max="15626" width="73.28515625" customWidth="1"/>
    <col min="15627" max="15627" width="89.42578125" bestFit="1" customWidth="1"/>
    <col min="15873" max="15873" width="4.42578125" customWidth="1"/>
    <col min="15874" max="15874" width="4.28515625" customWidth="1"/>
    <col min="15875" max="15875" width="5.7109375" customWidth="1"/>
    <col min="15876" max="15881" width="4.7109375" customWidth="1"/>
    <col min="15882" max="15882" width="73.28515625" customWidth="1"/>
    <col min="15883" max="15883" width="89.42578125" bestFit="1" customWidth="1"/>
    <col min="16129" max="16129" width="4.42578125" customWidth="1"/>
    <col min="16130" max="16130" width="4.28515625" customWidth="1"/>
    <col min="16131" max="16131" width="5.7109375" customWidth="1"/>
    <col min="16132" max="16137" width="4.7109375" customWidth="1"/>
    <col min="16138" max="16138" width="73.28515625" customWidth="1"/>
    <col min="16139" max="16139" width="89.42578125" bestFit="1" customWidth="1"/>
  </cols>
  <sheetData>
    <row r="1" spans="1:11" s="1" customFormat="1" ht="267" customHeight="1" x14ac:dyDescent="0.25">
      <c r="C1" s="92"/>
      <c r="D1" s="92"/>
      <c r="E1" s="92"/>
      <c r="F1" s="92"/>
      <c r="G1" s="92"/>
      <c r="H1" s="92"/>
      <c r="I1" s="92"/>
      <c r="J1" s="92"/>
      <c r="K1" s="92"/>
    </row>
    <row r="2" spans="1:11" s="1" customFormat="1" x14ac:dyDescent="0.25">
      <c r="A2" s="28" t="s">
        <v>19</v>
      </c>
      <c r="C2" s="2"/>
      <c r="D2" s="3"/>
      <c r="E2" s="3"/>
      <c r="F2" s="3"/>
      <c r="G2" s="3"/>
      <c r="H2" s="3"/>
      <c r="J2" s="33"/>
      <c r="K2" s="63"/>
    </row>
    <row r="3" spans="1:11" s="1" customFormat="1" x14ac:dyDescent="0.25">
      <c r="A3" s="29" t="s">
        <v>129</v>
      </c>
      <c r="C3" s="2"/>
      <c r="D3" s="3"/>
      <c r="E3" s="3"/>
      <c r="F3" s="3"/>
      <c r="G3" s="3"/>
      <c r="H3" s="4"/>
      <c r="J3" s="33"/>
      <c r="K3" s="63"/>
    </row>
    <row r="4" spans="1:11" s="1" customFormat="1" x14ac:dyDescent="0.25">
      <c r="C4" s="2"/>
      <c r="D4" s="3"/>
      <c r="E4" s="3"/>
      <c r="F4" s="3"/>
      <c r="G4" s="3"/>
      <c r="H4" s="4"/>
      <c r="J4" s="33"/>
      <c r="K4" s="63"/>
    </row>
    <row r="5" spans="1:11" s="1" customFormat="1" ht="15.75" x14ac:dyDescent="0.25">
      <c r="A5" s="90" t="s">
        <v>106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s="1" customFormat="1" ht="15.75" x14ac:dyDescent="0.25">
      <c r="A6" s="90" t="s">
        <v>97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1" customFormat="1" x14ac:dyDescent="0.25">
      <c r="A7" s="91" t="s">
        <v>130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s="1" customFormat="1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88"/>
    </row>
    <row r="9" spans="1:11" s="1" customFormat="1" x14ac:dyDescent="0.25">
      <c r="A9" s="41"/>
      <c r="B9" s="5"/>
      <c r="C9" s="95" t="s">
        <v>57</v>
      </c>
      <c r="D9" s="5"/>
      <c r="E9" s="5"/>
      <c r="F9" s="5"/>
      <c r="G9" s="5"/>
      <c r="H9" s="5"/>
      <c r="I9" s="5"/>
      <c r="J9" s="35"/>
      <c r="K9" s="5"/>
    </row>
    <row r="10" spans="1:11" s="1" customFormat="1" x14ac:dyDescent="0.25">
      <c r="A10" s="41"/>
      <c r="B10"/>
      <c r="C10" s="76" t="s">
        <v>1</v>
      </c>
      <c r="D10" s="77" t="s">
        <v>2</v>
      </c>
      <c r="E10" s="77" t="s">
        <v>3</v>
      </c>
      <c r="F10" s="77" t="s">
        <v>4</v>
      </c>
      <c r="G10" s="77" t="s">
        <v>5</v>
      </c>
      <c r="H10" s="77" t="s">
        <v>6</v>
      </c>
      <c r="I10" s="77" t="s">
        <v>7</v>
      </c>
      <c r="J10" s="11"/>
      <c r="K10" s="88" t="s">
        <v>8</v>
      </c>
    </row>
    <row r="11" spans="1:11" s="1" customFormat="1" x14ac:dyDescent="0.25">
      <c r="A11" s="41"/>
      <c r="B11"/>
      <c r="C11" s="50"/>
      <c r="D11" s="52">
        <v>1</v>
      </c>
      <c r="E11" s="50">
        <v>2</v>
      </c>
      <c r="F11" s="50">
        <v>3</v>
      </c>
      <c r="G11" s="50">
        <v>4</v>
      </c>
      <c r="H11" s="50">
        <v>5</v>
      </c>
      <c r="I11" s="50">
        <v>6</v>
      </c>
      <c r="J11" s="11"/>
      <c r="K11" s="63" t="s">
        <v>132</v>
      </c>
    </row>
    <row r="12" spans="1:11" s="1" customFormat="1" x14ac:dyDescent="0.25">
      <c r="A12" s="41"/>
      <c r="B12"/>
      <c r="C12" s="78">
        <v>7</v>
      </c>
      <c r="D12" s="50">
        <v>8</v>
      </c>
      <c r="E12" s="50">
        <v>9</v>
      </c>
      <c r="F12" s="50">
        <v>10</v>
      </c>
      <c r="G12" s="50">
        <v>11</v>
      </c>
      <c r="H12" s="50">
        <v>12</v>
      </c>
      <c r="I12" s="50">
        <v>13</v>
      </c>
      <c r="J12" s="11"/>
      <c r="K12" s="45" t="s">
        <v>59</v>
      </c>
    </row>
    <row r="13" spans="1:11" s="1" customFormat="1" x14ac:dyDescent="0.25">
      <c r="A13" s="41"/>
      <c r="B13"/>
      <c r="C13" s="78">
        <v>14</v>
      </c>
      <c r="D13" s="50">
        <v>15</v>
      </c>
      <c r="E13" s="50">
        <v>16</v>
      </c>
      <c r="F13" s="50">
        <v>17</v>
      </c>
      <c r="G13" s="50">
        <v>18</v>
      </c>
      <c r="H13" s="50">
        <v>19</v>
      </c>
      <c r="I13" s="50">
        <v>20</v>
      </c>
      <c r="J13" s="11"/>
      <c r="K13" s="45" t="s">
        <v>136</v>
      </c>
    </row>
    <row r="14" spans="1:11" s="1" customFormat="1" x14ac:dyDescent="0.25">
      <c r="A14" s="41"/>
      <c r="B14"/>
      <c r="C14" s="78">
        <v>21</v>
      </c>
      <c r="D14" s="50">
        <v>22</v>
      </c>
      <c r="E14" s="50">
        <v>23</v>
      </c>
      <c r="F14" s="50">
        <v>24</v>
      </c>
      <c r="G14" s="52">
        <v>25</v>
      </c>
      <c r="H14" s="50">
        <v>26</v>
      </c>
      <c r="I14" s="50">
        <v>27</v>
      </c>
      <c r="J14" s="11"/>
      <c r="K14" s="45" t="s">
        <v>133</v>
      </c>
    </row>
    <row r="15" spans="1:11" s="1" customFormat="1" x14ac:dyDescent="0.25">
      <c r="A15" s="41"/>
      <c r="B15"/>
      <c r="C15" s="78">
        <v>28</v>
      </c>
      <c r="D15" s="50">
        <v>29</v>
      </c>
      <c r="E15" s="50">
        <v>30</v>
      </c>
      <c r="F15" s="50">
        <v>31</v>
      </c>
      <c r="G15" s="79"/>
      <c r="H15" s="79"/>
      <c r="I15" s="79"/>
      <c r="J15" s="11"/>
      <c r="K15" s="63"/>
    </row>
    <row r="16" spans="1:11" s="1" customFormat="1" x14ac:dyDescent="0.25">
      <c r="A16" s="41"/>
      <c r="B16"/>
      <c r="C16" s="10"/>
      <c r="D16" s="11"/>
      <c r="E16" s="11"/>
      <c r="F16" s="11"/>
      <c r="G16" s="11"/>
      <c r="H16" s="11"/>
      <c r="I16" s="11"/>
      <c r="J16" s="11"/>
      <c r="K16" s="117"/>
    </row>
    <row r="17" spans="1:13" s="1" customFormat="1" x14ac:dyDescent="0.25">
      <c r="A17" s="41"/>
      <c r="B17" s="53" t="s">
        <v>14</v>
      </c>
      <c r="C17" s="53"/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13"/>
      <c r="K17" s="46" t="s">
        <v>103</v>
      </c>
    </row>
    <row r="18" spans="1:13" s="1" customFormat="1" x14ac:dyDescent="0.25">
      <c r="A18" s="41"/>
      <c r="B18" s="55" t="s">
        <v>15</v>
      </c>
      <c r="C18" s="42"/>
      <c r="D18" s="56">
        <f t="shared" ref="D18:I18" si="0">SUM(D17)</f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21"/>
      <c r="K18" s="47" t="s">
        <v>134</v>
      </c>
    </row>
    <row r="19" spans="1:13" s="1" customFormat="1" x14ac:dyDescent="0.25">
      <c r="A19" s="41"/>
      <c r="B19" s="57" t="s">
        <v>16</v>
      </c>
      <c r="C19" s="57"/>
      <c r="D19" s="57"/>
      <c r="E19" s="57"/>
      <c r="F19" s="57"/>
      <c r="G19" s="58"/>
      <c r="H19" s="59">
        <f>SUM(D17:I17)</f>
        <v>0</v>
      </c>
      <c r="I19" s="43"/>
      <c r="J19" s="36"/>
      <c r="K19" s="46" t="s">
        <v>135</v>
      </c>
    </row>
    <row r="20" spans="1:13" s="1" customFormat="1" x14ac:dyDescent="0.25">
      <c r="A20" s="41"/>
      <c r="B20" s="57" t="s">
        <v>17</v>
      </c>
      <c r="C20" s="57"/>
      <c r="D20" s="58"/>
      <c r="E20" s="58"/>
      <c r="F20" s="58"/>
      <c r="G20" s="58"/>
      <c r="H20" s="59">
        <f>SUM(D18:I18)</f>
        <v>0</v>
      </c>
      <c r="I20" s="43"/>
      <c r="J20" s="36"/>
      <c r="K20" s="47"/>
    </row>
    <row r="21" spans="1:13" s="1" customFormat="1" x14ac:dyDescent="0.25">
      <c r="A21" s="41"/>
      <c r="B21" s="57" t="s">
        <v>18</v>
      </c>
      <c r="C21" s="57"/>
      <c r="D21" s="58"/>
      <c r="E21" s="58"/>
      <c r="F21" s="58"/>
      <c r="G21" s="58"/>
      <c r="H21" s="59">
        <f>SUM(H20)</f>
        <v>0</v>
      </c>
      <c r="I21" s="43"/>
      <c r="J21" s="36"/>
      <c r="K21" s="114"/>
    </row>
    <row r="22" spans="1:13" s="1" customForma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34"/>
      <c r="K22" s="88"/>
    </row>
    <row r="23" spans="1:13" x14ac:dyDescent="0.25">
      <c r="A23" s="5"/>
      <c r="B23" s="5"/>
      <c r="C23" s="95" t="s">
        <v>0</v>
      </c>
      <c r="D23" s="5"/>
      <c r="E23" s="5"/>
      <c r="F23" s="5"/>
      <c r="G23" s="5"/>
      <c r="H23" s="5"/>
      <c r="I23" s="5"/>
      <c r="J23" s="35"/>
      <c r="K23" s="5"/>
    </row>
    <row r="24" spans="1:13" x14ac:dyDescent="0.25">
      <c r="C24" s="76" t="s">
        <v>1</v>
      </c>
      <c r="D24" s="77" t="s">
        <v>2</v>
      </c>
      <c r="E24" s="77" t="s">
        <v>3</v>
      </c>
      <c r="F24" s="77" t="s">
        <v>4</v>
      </c>
      <c r="G24" s="77" t="s">
        <v>5</v>
      </c>
      <c r="H24" s="77" t="s">
        <v>6</v>
      </c>
      <c r="I24" s="77" t="s">
        <v>7</v>
      </c>
      <c r="J24" s="11"/>
      <c r="K24" s="88" t="s">
        <v>8</v>
      </c>
      <c r="L24" s="9"/>
      <c r="M24" s="9"/>
    </row>
    <row r="25" spans="1:13" ht="12.75" customHeight="1" x14ac:dyDescent="0.25">
      <c r="C25" s="50"/>
      <c r="D25" s="50"/>
      <c r="E25" s="50"/>
      <c r="F25" s="50"/>
      <c r="G25" s="86">
        <v>1</v>
      </c>
      <c r="H25" s="86">
        <v>2</v>
      </c>
      <c r="I25" s="86">
        <v>3</v>
      </c>
      <c r="J25" s="11"/>
      <c r="K25" s="45" t="s">
        <v>60</v>
      </c>
      <c r="L25" s="9"/>
      <c r="M25" s="9"/>
    </row>
    <row r="26" spans="1:13" ht="12.75" customHeight="1" x14ac:dyDescent="0.25">
      <c r="C26" s="78">
        <v>4</v>
      </c>
      <c r="D26" s="51">
        <v>5</v>
      </c>
      <c r="E26" s="51">
        <v>6</v>
      </c>
      <c r="F26" s="51">
        <v>7</v>
      </c>
      <c r="G26" s="51">
        <v>8</v>
      </c>
      <c r="H26" s="51">
        <v>9</v>
      </c>
      <c r="I26" s="52">
        <v>10</v>
      </c>
      <c r="J26" s="11"/>
      <c r="K26" s="84" t="s">
        <v>99</v>
      </c>
      <c r="L26" s="9"/>
      <c r="M26" s="9"/>
    </row>
    <row r="27" spans="1:13" ht="12.75" customHeight="1" x14ac:dyDescent="0.25">
      <c r="C27" s="78">
        <v>11</v>
      </c>
      <c r="D27" s="52">
        <v>12</v>
      </c>
      <c r="E27" s="52">
        <v>13</v>
      </c>
      <c r="F27" s="52">
        <v>14</v>
      </c>
      <c r="G27" s="51">
        <v>15</v>
      </c>
      <c r="H27" s="51">
        <v>16</v>
      </c>
      <c r="I27" s="51">
        <v>17</v>
      </c>
      <c r="J27" s="11"/>
      <c r="K27" s="63" t="s">
        <v>62</v>
      </c>
      <c r="L27" s="9"/>
      <c r="M27" s="9"/>
    </row>
    <row r="28" spans="1:13" ht="12.75" customHeight="1" x14ac:dyDescent="0.25">
      <c r="C28" s="78">
        <v>18</v>
      </c>
      <c r="D28" s="51">
        <v>19</v>
      </c>
      <c r="E28" s="51">
        <v>20</v>
      </c>
      <c r="F28" s="51">
        <v>21</v>
      </c>
      <c r="G28" s="51">
        <v>22</v>
      </c>
      <c r="H28" s="51">
        <v>23</v>
      </c>
      <c r="I28" s="51">
        <v>24</v>
      </c>
      <c r="J28" s="11"/>
      <c r="K28" s="63" t="s">
        <v>61</v>
      </c>
      <c r="L28" s="9"/>
      <c r="M28" s="9"/>
    </row>
    <row r="29" spans="1:13" x14ac:dyDescent="0.25">
      <c r="C29" s="78">
        <v>25</v>
      </c>
      <c r="D29" s="51">
        <v>26</v>
      </c>
      <c r="E29" s="51">
        <v>27</v>
      </c>
      <c r="F29" s="51">
        <v>28</v>
      </c>
      <c r="G29" s="79"/>
      <c r="H29" s="79"/>
      <c r="I29" s="79"/>
      <c r="J29" s="11"/>
      <c r="K29" s="45" t="s">
        <v>107</v>
      </c>
      <c r="L29" s="7"/>
      <c r="M29" s="9"/>
    </row>
    <row r="30" spans="1:13" x14ac:dyDescent="0.25">
      <c r="C30" s="10"/>
      <c r="D30" s="11"/>
      <c r="E30" s="11"/>
      <c r="F30" s="11"/>
      <c r="G30" s="11"/>
      <c r="H30" s="11"/>
      <c r="I30" s="11"/>
      <c r="J30" s="11"/>
      <c r="K30" s="45" t="s">
        <v>128</v>
      </c>
      <c r="L30" s="8"/>
      <c r="M30" s="9"/>
    </row>
    <row r="31" spans="1:13" x14ac:dyDescent="0.25">
      <c r="B31" s="53" t="s">
        <v>14</v>
      </c>
      <c r="C31" s="53"/>
      <c r="D31" s="54">
        <v>3</v>
      </c>
      <c r="E31" s="54">
        <v>3</v>
      </c>
      <c r="F31" s="54">
        <v>3</v>
      </c>
      <c r="G31" s="54">
        <v>3</v>
      </c>
      <c r="H31" s="54">
        <v>3</v>
      </c>
      <c r="I31" s="54">
        <v>2</v>
      </c>
      <c r="J31" s="13"/>
      <c r="K31" s="45" t="s">
        <v>137</v>
      </c>
      <c r="L31" s="9"/>
      <c r="M31" s="9"/>
    </row>
    <row r="32" spans="1:13" x14ac:dyDescent="0.25">
      <c r="B32" s="55" t="s">
        <v>15</v>
      </c>
      <c r="C32" s="42"/>
      <c r="D32" s="56">
        <f>SUM(D18+D31)</f>
        <v>3</v>
      </c>
      <c r="E32" s="56">
        <f>SUM(E18+E31)</f>
        <v>3</v>
      </c>
      <c r="F32" s="56">
        <f>SUM(F18+F31)</f>
        <v>3</v>
      </c>
      <c r="G32" s="56">
        <f>SUM(G18+G31)</f>
        <v>3</v>
      </c>
      <c r="H32" s="56">
        <f>SUM(H18+H31)</f>
        <v>3</v>
      </c>
      <c r="I32" s="56">
        <f t="shared" ref="I32" si="1">SUM(I31)</f>
        <v>2</v>
      </c>
      <c r="J32" s="21"/>
      <c r="K32" s="45" t="s">
        <v>138</v>
      </c>
      <c r="L32" s="9"/>
      <c r="M32" s="9"/>
    </row>
    <row r="33" spans="1:13" x14ac:dyDescent="0.25">
      <c r="B33" s="57" t="s">
        <v>16</v>
      </c>
      <c r="C33" s="57"/>
      <c r="D33" s="57"/>
      <c r="E33" s="57"/>
      <c r="F33" s="57"/>
      <c r="G33" s="58"/>
      <c r="H33" s="59">
        <f>SUM(D31:I31)</f>
        <v>17</v>
      </c>
      <c r="I33" s="43"/>
      <c r="K33" s="45" t="s">
        <v>64</v>
      </c>
      <c r="L33" s="9"/>
      <c r="M33" s="9"/>
    </row>
    <row r="34" spans="1:13" x14ac:dyDescent="0.25">
      <c r="B34" s="57" t="s">
        <v>17</v>
      </c>
      <c r="C34" s="57"/>
      <c r="D34" s="58"/>
      <c r="E34" s="58"/>
      <c r="F34" s="58"/>
      <c r="G34" s="58"/>
      <c r="H34" s="59">
        <f>SUM(D32:I32)</f>
        <v>17</v>
      </c>
      <c r="I34" s="43"/>
      <c r="K34" s="63" t="s">
        <v>139</v>
      </c>
      <c r="L34" s="9"/>
      <c r="M34" s="9"/>
    </row>
    <row r="35" spans="1:13" x14ac:dyDescent="0.25">
      <c r="B35" s="57" t="s">
        <v>18</v>
      </c>
      <c r="C35" s="57"/>
      <c r="D35" s="58"/>
      <c r="E35" s="58"/>
      <c r="F35" s="58"/>
      <c r="G35" s="58"/>
      <c r="H35" s="59">
        <f>SUM(H34)</f>
        <v>17</v>
      </c>
      <c r="I35" s="43"/>
      <c r="K35" s="45" t="s">
        <v>63</v>
      </c>
      <c r="L35" s="9"/>
      <c r="M35" s="9"/>
    </row>
    <row r="36" spans="1:13" x14ac:dyDescent="0.25">
      <c r="A36" s="14"/>
      <c r="B36" s="14"/>
      <c r="C36" s="14"/>
      <c r="D36" s="16"/>
      <c r="E36" s="16"/>
      <c r="F36" s="16"/>
      <c r="G36" s="16"/>
      <c r="H36" s="17"/>
      <c r="K36" s="45"/>
      <c r="L36" s="9"/>
      <c r="M36" s="9"/>
    </row>
    <row r="37" spans="1:13" x14ac:dyDescent="0.25">
      <c r="C37" s="95" t="s">
        <v>9</v>
      </c>
      <c r="D37" s="16"/>
      <c r="E37" s="16"/>
      <c r="F37" s="16"/>
      <c r="G37" s="16"/>
      <c r="H37" s="17"/>
      <c r="K37" s="114"/>
      <c r="L37" s="9"/>
      <c r="M37" s="9"/>
    </row>
    <row r="38" spans="1:13" x14ac:dyDescent="0.25">
      <c r="C38" s="76" t="s">
        <v>1</v>
      </c>
      <c r="D38" s="77" t="s">
        <v>2</v>
      </c>
      <c r="E38" s="77" t="s">
        <v>3</v>
      </c>
      <c r="F38" s="77" t="s">
        <v>4</v>
      </c>
      <c r="G38" s="77" t="s">
        <v>5</v>
      </c>
      <c r="H38" s="77" t="s">
        <v>6</v>
      </c>
      <c r="I38" s="77" t="s">
        <v>7</v>
      </c>
      <c r="J38" s="11"/>
      <c r="K38" s="34" t="s">
        <v>8</v>
      </c>
    </row>
    <row r="39" spans="1:13" ht="12.75" customHeight="1" x14ac:dyDescent="0.25">
      <c r="C39" s="50"/>
      <c r="D39" s="50"/>
      <c r="E39" s="50"/>
      <c r="F39" s="50"/>
      <c r="G39" s="51">
        <v>1</v>
      </c>
      <c r="H39" s="51">
        <v>2</v>
      </c>
      <c r="I39" s="51">
        <v>3</v>
      </c>
      <c r="J39" s="11"/>
      <c r="K39" s="63" t="s">
        <v>78</v>
      </c>
    </row>
    <row r="40" spans="1:13" ht="12.75" customHeight="1" x14ac:dyDescent="0.25">
      <c r="C40" s="78">
        <v>4</v>
      </c>
      <c r="D40" s="51">
        <v>5</v>
      </c>
      <c r="E40" s="51">
        <v>6</v>
      </c>
      <c r="F40" s="51">
        <v>7</v>
      </c>
      <c r="G40" s="51">
        <v>8</v>
      </c>
      <c r="H40" s="51">
        <v>9</v>
      </c>
      <c r="I40" s="51">
        <v>10</v>
      </c>
      <c r="J40" s="11"/>
      <c r="K40" s="45" t="s">
        <v>108</v>
      </c>
    </row>
    <row r="41" spans="1:13" ht="12.75" customHeight="1" x14ac:dyDescent="0.25">
      <c r="C41" s="78">
        <v>11</v>
      </c>
      <c r="D41" s="51">
        <v>12</v>
      </c>
      <c r="E41" s="51">
        <v>13</v>
      </c>
      <c r="F41" s="51">
        <v>14</v>
      </c>
      <c r="G41" s="51">
        <v>15</v>
      </c>
      <c r="H41" s="51">
        <v>16</v>
      </c>
      <c r="I41" s="51">
        <v>17</v>
      </c>
      <c r="J41" s="11"/>
      <c r="K41" s="63" t="s">
        <v>140</v>
      </c>
    </row>
    <row r="42" spans="1:13" ht="12.75" customHeight="1" x14ac:dyDescent="0.25">
      <c r="C42" s="78">
        <v>18</v>
      </c>
      <c r="D42" s="51">
        <v>19</v>
      </c>
      <c r="E42" s="51">
        <v>20</v>
      </c>
      <c r="F42" s="51">
        <v>21</v>
      </c>
      <c r="G42" s="51">
        <v>22</v>
      </c>
      <c r="H42" s="51">
        <v>23</v>
      </c>
      <c r="I42" s="51">
        <v>24</v>
      </c>
      <c r="J42" s="11"/>
      <c r="K42" s="45" t="s">
        <v>141</v>
      </c>
    </row>
    <row r="43" spans="1:13" ht="12.75" customHeight="1" x14ac:dyDescent="0.25">
      <c r="C43" s="78">
        <v>25</v>
      </c>
      <c r="D43" s="51">
        <v>26</v>
      </c>
      <c r="E43" s="51">
        <v>27</v>
      </c>
      <c r="F43" s="51">
        <v>28</v>
      </c>
      <c r="G43" s="52">
        <v>29</v>
      </c>
      <c r="H43" s="52">
        <v>30</v>
      </c>
      <c r="I43" s="52">
        <v>31</v>
      </c>
      <c r="J43" s="11"/>
      <c r="K43" s="45" t="s">
        <v>65</v>
      </c>
    </row>
    <row r="44" spans="1:13" x14ac:dyDescent="0.25">
      <c r="C44" s="19"/>
      <c r="E44" s="15"/>
      <c r="K44" s="45" t="s">
        <v>64</v>
      </c>
    </row>
    <row r="45" spans="1:13" x14ac:dyDescent="0.25">
      <c r="A45" s="26"/>
      <c r="B45" s="53" t="s">
        <v>14</v>
      </c>
      <c r="C45" s="53"/>
      <c r="D45" s="54">
        <f t="shared" ref="D45:E45" si="2">COUNTA(D39:D43)</f>
        <v>4</v>
      </c>
      <c r="E45" s="54">
        <f t="shared" si="2"/>
        <v>4</v>
      </c>
      <c r="F45" s="54">
        <f>COUNTA(F40:F43)</f>
        <v>4</v>
      </c>
      <c r="G45" s="54">
        <v>4</v>
      </c>
      <c r="H45" s="54">
        <v>4</v>
      </c>
      <c r="I45" s="54">
        <v>4</v>
      </c>
      <c r="J45" s="13"/>
      <c r="K45" s="45" t="s">
        <v>66</v>
      </c>
    </row>
    <row r="46" spans="1:13" x14ac:dyDescent="0.25">
      <c r="A46" s="10"/>
      <c r="B46" s="55" t="s">
        <v>15</v>
      </c>
      <c r="C46" s="42"/>
      <c r="D46" s="60">
        <f>SUM(D45+D32)</f>
        <v>7</v>
      </c>
      <c r="E46" s="60">
        <f>SUM(E45+E32)</f>
        <v>7</v>
      </c>
      <c r="F46" s="60">
        <f>SUM(F32+F45)</f>
        <v>7</v>
      </c>
      <c r="G46" s="60">
        <f>SUM(G32+G45)</f>
        <v>7</v>
      </c>
      <c r="H46" s="60">
        <f>SUM(H32+H45)</f>
        <v>7</v>
      </c>
      <c r="I46" s="60">
        <f>SUM(I32+I45)</f>
        <v>6</v>
      </c>
      <c r="J46" s="13"/>
      <c r="K46" s="45" t="s">
        <v>142</v>
      </c>
    </row>
    <row r="47" spans="1:13" x14ac:dyDescent="0.25">
      <c r="A47" s="14"/>
      <c r="B47" s="57" t="s">
        <v>16</v>
      </c>
      <c r="C47" s="57"/>
      <c r="D47" s="57"/>
      <c r="E47" s="57"/>
      <c r="F47" s="57"/>
      <c r="G47" s="57"/>
      <c r="H47" s="44">
        <f>SUM(D45:I45)</f>
        <v>24</v>
      </c>
      <c r="I47" s="42"/>
      <c r="J47" s="37"/>
      <c r="K47" s="45"/>
    </row>
    <row r="48" spans="1:13" x14ac:dyDescent="0.25">
      <c r="A48" s="14"/>
      <c r="B48" s="57" t="s">
        <v>17</v>
      </c>
      <c r="C48" s="57"/>
      <c r="D48" s="57"/>
      <c r="E48" s="57"/>
      <c r="F48" s="57"/>
      <c r="G48" s="57"/>
      <c r="H48" s="44">
        <f>SUM(D46:I46)</f>
        <v>41</v>
      </c>
      <c r="I48" s="42"/>
      <c r="J48" s="37"/>
      <c r="K48" s="45"/>
    </row>
    <row r="49" spans="1:11" x14ac:dyDescent="0.25">
      <c r="A49" s="14"/>
      <c r="B49" s="57" t="s">
        <v>18</v>
      </c>
      <c r="C49" s="57"/>
      <c r="D49" s="57"/>
      <c r="E49" s="57"/>
      <c r="F49" s="57"/>
      <c r="G49" s="57"/>
      <c r="H49" s="44">
        <f>SUM(H48)</f>
        <v>41</v>
      </c>
      <c r="I49" s="42"/>
      <c r="J49" s="37"/>
      <c r="K49" s="45"/>
    </row>
    <row r="50" spans="1:11" x14ac:dyDescent="0.25">
      <c r="A50" s="14"/>
      <c r="B50" s="14"/>
      <c r="C50" s="14"/>
      <c r="D50" s="14"/>
      <c r="E50" s="14"/>
      <c r="F50" s="14"/>
      <c r="G50" s="14"/>
      <c r="H50" s="8"/>
      <c r="I50" s="9"/>
      <c r="J50" s="37"/>
      <c r="K50" s="45"/>
    </row>
    <row r="51" spans="1:11" x14ac:dyDescent="0.25">
      <c r="C51" s="95" t="s">
        <v>10</v>
      </c>
      <c r="D51" s="16"/>
      <c r="E51" s="16"/>
      <c r="F51" s="16"/>
      <c r="G51" s="16"/>
      <c r="H51" s="17"/>
    </row>
    <row r="52" spans="1:11" x14ac:dyDescent="0.25">
      <c r="C52" s="76" t="s">
        <v>1</v>
      </c>
      <c r="D52" s="77" t="s">
        <v>2</v>
      </c>
      <c r="E52" s="77" t="s">
        <v>3</v>
      </c>
      <c r="F52" s="77" t="s">
        <v>4</v>
      </c>
      <c r="G52" s="77" t="s">
        <v>5</v>
      </c>
      <c r="H52" s="77" t="s">
        <v>6</v>
      </c>
      <c r="I52" s="77" t="s">
        <v>7</v>
      </c>
      <c r="J52" s="11"/>
      <c r="K52" s="88" t="s">
        <v>8</v>
      </c>
    </row>
    <row r="53" spans="1:11" ht="12.75" customHeight="1" x14ac:dyDescent="0.25">
      <c r="C53" s="52">
        <v>1</v>
      </c>
      <c r="D53" s="51">
        <v>2</v>
      </c>
      <c r="E53" s="51">
        <v>3</v>
      </c>
      <c r="F53" s="51">
        <v>4</v>
      </c>
      <c r="G53" s="51">
        <v>5</v>
      </c>
      <c r="H53" s="51">
        <v>6</v>
      </c>
      <c r="I53" s="51">
        <v>7</v>
      </c>
      <c r="J53" s="11"/>
      <c r="K53" s="63" t="s">
        <v>143</v>
      </c>
    </row>
    <row r="54" spans="1:11" ht="12.75" customHeight="1" x14ac:dyDescent="0.25">
      <c r="C54" s="78">
        <v>8</v>
      </c>
      <c r="D54" s="51">
        <v>9</v>
      </c>
      <c r="E54" s="51">
        <v>10</v>
      </c>
      <c r="F54" s="51">
        <v>11</v>
      </c>
      <c r="G54" s="51">
        <v>12</v>
      </c>
      <c r="H54" s="51">
        <v>13</v>
      </c>
      <c r="I54" s="51">
        <v>14</v>
      </c>
      <c r="J54" s="11"/>
      <c r="K54" s="63" t="s">
        <v>67</v>
      </c>
    </row>
    <row r="55" spans="1:11" ht="12.75" customHeight="1" x14ac:dyDescent="0.25">
      <c r="C55" s="78">
        <v>15</v>
      </c>
      <c r="D55" s="51">
        <v>16</v>
      </c>
      <c r="E55" s="51">
        <v>17</v>
      </c>
      <c r="F55" s="51">
        <v>18</v>
      </c>
      <c r="G55" s="51">
        <v>19</v>
      </c>
      <c r="H55" s="51">
        <v>20</v>
      </c>
      <c r="I55" s="52">
        <v>21</v>
      </c>
      <c r="J55" s="11"/>
      <c r="K55" s="63" t="s">
        <v>144</v>
      </c>
    </row>
    <row r="56" spans="1:11" ht="12.75" customHeight="1" x14ac:dyDescent="0.25">
      <c r="C56" s="78">
        <v>22</v>
      </c>
      <c r="D56" s="51">
        <v>23</v>
      </c>
      <c r="E56" s="51">
        <v>24</v>
      </c>
      <c r="F56" s="51">
        <v>25</v>
      </c>
      <c r="G56" s="51">
        <v>26</v>
      </c>
      <c r="H56" s="51">
        <v>27</v>
      </c>
      <c r="I56" s="51">
        <v>28</v>
      </c>
      <c r="J56" s="11"/>
      <c r="K56" s="45" t="s">
        <v>109</v>
      </c>
    </row>
    <row r="57" spans="1:11" x14ac:dyDescent="0.25">
      <c r="C57" s="78">
        <v>29</v>
      </c>
      <c r="D57" s="52">
        <v>30</v>
      </c>
      <c r="E57" s="79"/>
      <c r="F57" s="79"/>
      <c r="G57" s="79"/>
      <c r="H57" s="79"/>
      <c r="I57" s="79"/>
      <c r="J57" s="11"/>
      <c r="K57" s="45" t="s">
        <v>68</v>
      </c>
    </row>
    <row r="58" spans="1:11" x14ac:dyDescent="0.25">
      <c r="B58" s="9"/>
      <c r="C58" s="79"/>
      <c r="D58" s="79"/>
      <c r="E58" s="79"/>
      <c r="F58" s="79"/>
      <c r="G58" s="79"/>
      <c r="H58" s="79"/>
      <c r="I58" s="79"/>
      <c r="J58" s="11"/>
      <c r="K58" s="45" t="s">
        <v>69</v>
      </c>
    </row>
    <row r="59" spans="1:11" x14ac:dyDescent="0.25">
      <c r="B59" s="9"/>
      <c r="C59" s="20"/>
      <c r="D59" s="11"/>
      <c r="E59" s="11"/>
      <c r="F59" s="11"/>
      <c r="G59" s="11"/>
      <c r="H59" s="11"/>
      <c r="I59" s="11"/>
      <c r="J59" s="11"/>
      <c r="K59" s="45" t="s">
        <v>145</v>
      </c>
    </row>
    <row r="60" spans="1:11" x14ac:dyDescent="0.25">
      <c r="A60" s="26"/>
      <c r="B60" s="53" t="s">
        <v>14</v>
      </c>
      <c r="C60" s="53"/>
      <c r="D60" s="54">
        <v>4</v>
      </c>
      <c r="E60" s="54">
        <f>COUNTA(E53:E57)</f>
        <v>4</v>
      </c>
      <c r="F60" s="54">
        <f t="shared" ref="F60:G60" si="3">COUNTA(F53:F57)</f>
        <v>4</v>
      </c>
      <c r="G60" s="54">
        <f t="shared" si="3"/>
        <v>4</v>
      </c>
      <c r="H60" s="54">
        <v>4</v>
      </c>
      <c r="I60" s="54">
        <v>3</v>
      </c>
      <c r="J60" s="13"/>
      <c r="K60" s="45" t="s">
        <v>110</v>
      </c>
    </row>
    <row r="61" spans="1:11" x14ac:dyDescent="0.25">
      <c r="A61" s="10"/>
      <c r="B61" s="55" t="s">
        <v>15</v>
      </c>
      <c r="C61" s="42"/>
      <c r="D61" s="60">
        <f t="shared" ref="D61:I61" si="4">SUM(D46+D60)</f>
        <v>11</v>
      </c>
      <c r="E61" s="60">
        <f t="shared" si="4"/>
        <v>11</v>
      </c>
      <c r="F61" s="60">
        <f t="shared" si="4"/>
        <v>11</v>
      </c>
      <c r="G61" s="60">
        <f t="shared" si="4"/>
        <v>11</v>
      </c>
      <c r="H61" s="60">
        <f t="shared" si="4"/>
        <v>11</v>
      </c>
      <c r="I61" s="60">
        <f t="shared" si="4"/>
        <v>9</v>
      </c>
      <c r="J61" s="30"/>
      <c r="K61" s="118" t="s">
        <v>111</v>
      </c>
    </row>
    <row r="62" spans="1:11" x14ac:dyDescent="0.25">
      <c r="A62" s="14"/>
      <c r="B62" s="57" t="s">
        <v>16</v>
      </c>
      <c r="C62" s="57"/>
      <c r="D62" s="57"/>
      <c r="E62" s="57"/>
      <c r="F62" s="57"/>
      <c r="G62" s="57"/>
      <c r="H62" s="44">
        <f>SUM(D60:I60)</f>
        <v>23</v>
      </c>
      <c r="I62" s="42"/>
      <c r="J62" s="37"/>
      <c r="K62" s="45"/>
    </row>
    <row r="63" spans="1:11" x14ac:dyDescent="0.25">
      <c r="A63" s="14"/>
      <c r="B63" s="57" t="s">
        <v>17</v>
      </c>
      <c r="C63" s="57"/>
      <c r="D63" s="57"/>
      <c r="E63" s="57"/>
      <c r="F63" s="57"/>
      <c r="G63" s="57"/>
      <c r="H63" s="44">
        <f>SUM(D61:I61)</f>
        <v>64</v>
      </c>
      <c r="I63" s="42"/>
      <c r="J63" s="37"/>
      <c r="K63" s="48"/>
    </row>
    <row r="64" spans="1:11" x14ac:dyDescent="0.25">
      <c r="A64" s="14"/>
      <c r="B64" s="57" t="s">
        <v>18</v>
      </c>
      <c r="C64" s="57"/>
      <c r="D64" s="57"/>
      <c r="E64" s="57"/>
      <c r="F64" s="57"/>
      <c r="G64" s="57"/>
      <c r="H64" s="44">
        <f>SUM(H63)</f>
        <v>64</v>
      </c>
      <c r="I64" s="42"/>
      <c r="J64" s="37"/>
      <c r="K64" s="47"/>
    </row>
    <row r="65" spans="1:13" x14ac:dyDescent="0.25">
      <c r="A65" s="14"/>
      <c r="B65" s="14"/>
      <c r="C65" s="14"/>
      <c r="D65" s="14"/>
      <c r="E65" s="14"/>
      <c r="F65" s="14"/>
      <c r="G65" s="14"/>
      <c r="H65" s="8"/>
      <c r="I65" s="9"/>
      <c r="J65" s="37"/>
      <c r="K65" s="47"/>
    </row>
    <row r="66" spans="1:13" x14ac:dyDescent="0.25">
      <c r="C66" s="95" t="s">
        <v>11</v>
      </c>
      <c r="D66" s="16"/>
      <c r="E66" s="16"/>
      <c r="F66" s="16"/>
      <c r="G66" s="16"/>
      <c r="H66" s="17"/>
    </row>
    <row r="67" spans="1:13" x14ac:dyDescent="0.25">
      <c r="C67" s="76" t="s">
        <v>1</v>
      </c>
      <c r="D67" s="77" t="s">
        <v>2</v>
      </c>
      <c r="E67" s="77" t="s">
        <v>3</v>
      </c>
      <c r="F67" s="77" t="s">
        <v>4</v>
      </c>
      <c r="G67" s="77" t="s">
        <v>5</v>
      </c>
      <c r="H67" s="77" t="s">
        <v>6</v>
      </c>
      <c r="I67" s="77" t="s">
        <v>7</v>
      </c>
      <c r="J67" s="11"/>
      <c r="K67" s="88" t="s">
        <v>8</v>
      </c>
    </row>
    <row r="68" spans="1:13" ht="12.75" customHeight="1" x14ac:dyDescent="0.25">
      <c r="C68" s="50"/>
      <c r="D68" s="50"/>
      <c r="E68" s="52">
        <v>1</v>
      </c>
      <c r="F68" s="51">
        <v>2</v>
      </c>
      <c r="G68" s="51">
        <v>3</v>
      </c>
      <c r="H68" s="51">
        <v>4</v>
      </c>
      <c r="I68" s="51">
        <v>5</v>
      </c>
      <c r="J68" s="11"/>
      <c r="K68" s="47" t="s">
        <v>146</v>
      </c>
    </row>
    <row r="69" spans="1:13" ht="12.75" customHeight="1" x14ac:dyDescent="0.25">
      <c r="C69" s="78">
        <v>6</v>
      </c>
      <c r="D69" s="51">
        <v>7</v>
      </c>
      <c r="E69" s="86">
        <v>8</v>
      </c>
      <c r="F69" s="86">
        <v>9</v>
      </c>
      <c r="G69" s="51">
        <v>10</v>
      </c>
      <c r="H69" s="51">
        <v>11</v>
      </c>
      <c r="I69" s="51">
        <v>12</v>
      </c>
      <c r="J69" s="11"/>
      <c r="K69" s="63" t="s">
        <v>70</v>
      </c>
      <c r="L69" s="9"/>
      <c r="M69" s="9"/>
    </row>
    <row r="70" spans="1:13" ht="12.75" customHeight="1" x14ac:dyDescent="0.25">
      <c r="C70" s="78">
        <v>13</v>
      </c>
      <c r="D70" s="51">
        <v>14</v>
      </c>
      <c r="E70" s="51">
        <v>15</v>
      </c>
      <c r="F70" s="51">
        <v>16</v>
      </c>
      <c r="G70" s="51">
        <v>17</v>
      </c>
      <c r="H70" s="51">
        <v>18</v>
      </c>
      <c r="I70" s="51">
        <v>19</v>
      </c>
      <c r="J70" s="11"/>
      <c r="K70" s="47" t="s">
        <v>71</v>
      </c>
      <c r="L70" s="9"/>
      <c r="M70" s="9"/>
    </row>
    <row r="71" spans="1:13" x14ac:dyDescent="0.25">
      <c r="C71" s="78">
        <v>20</v>
      </c>
      <c r="D71" s="51">
        <v>21</v>
      </c>
      <c r="E71" s="51">
        <v>22</v>
      </c>
      <c r="F71" s="51">
        <v>23</v>
      </c>
      <c r="G71" s="51">
        <v>24</v>
      </c>
      <c r="H71" s="51">
        <v>25</v>
      </c>
      <c r="I71" s="51">
        <v>26</v>
      </c>
      <c r="J71" s="11"/>
      <c r="K71" s="119" t="s">
        <v>72</v>
      </c>
      <c r="L71" s="9"/>
      <c r="M71" s="9"/>
    </row>
    <row r="72" spans="1:13" x14ac:dyDescent="0.25">
      <c r="C72" s="78">
        <v>27</v>
      </c>
      <c r="D72" s="51">
        <v>28</v>
      </c>
      <c r="E72" s="51">
        <v>29</v>
      </c>
      <c r="F72" s="51">
        <v>30</v>
      </c>
      <c r="G72" s="52">
        <v>31</v>
      </c>
      <c r="H72" s="79"/>
      <c r="I72" s="79"/>
      <c r="J72" s="11"/>
      <c r="K72" s="63" t="s">
        <v>147</v>
      </c>
      <c r="L72" s="9"/>
      <c r="M72" s="9"/>
    </row>
    <row r="73" spans="1:13" x14ac:dyDescent="0.25">
      <c r="C73" s="23"/>
      <c r="D73" s="24"/>
      <c r="E73" s="21"/>
      <c r="F73" s="24"/>
      <c r="G73" s="24"/>
      <c r="H73" s="25"/>
      <c r="I73" s="80"/>
      <c r="J73" s="23"/>
      <c r="K73" s="45" t="s">
        <v>73</v>
      </c>
      <c r="L73" s="9"/>
      <c r="M73" s="9"/>
    </row>
    <row r="74" spans="1:13" x14ac:dyDescent="0.25">
      <c r="A74" s="26"/>
      <c r="B74" s="53" t="s">
        <v>14</v>
      </c>
      <c r="C74" s="53"/>
      <c r="D74" s="54">
        <f>COUNTA(D69:D72)</f>
        <v>4</v>
      </c>
      <c r="E74" s="54">
        <v>3</v>
      </c>
      <c r="F74" s="54">
        <v>4</v>
      </c>
      <c r="G74" s="54">
        <f>COUNTA(G68:G71)</f>
        <v>4</v>
      </c>
      <c r="H74" s="54">
        <v>4</v>
      </c>
      <c r="I74" s="54">
        <v>4</v>
      </c>
      <c r="J74" s="13"/>
      <c r="K74" s="45" t="s">
        <v>74</v>
      </c>
      <c r="L74" s="9"/>
      <c r="M74" s="9"/>
    </row>
    <row r="75" spans="1:13" x14ac:dyDescent="0.25">
      <c r="A75" s="10"/>
      <c r="B75" s="55" t="s">
        <v>15</v>
      </c>
      <c r="C75" s="42"/>
      <c r="D75" s="56">
        <f t="shared" ref="D75:I75" si="5">SUM(D74+D61)</f>
        <v>15</v>
      </c>
      <c r="E75" s="56">
        <f t="shared" si="5"/>
        <v>14</v>
      </c>
      <c r="F75" s="56">
        <f t="shared" si="5"/>
        <v>15</v>
      </c>
      <c r="G75" s="56">
        <f t="shared" si="5"/>
        <v>15</v>
      </c>
      <c r="H75" s="56">
        <f t="shared" si="5"/>
        <v>15</v>
      </c>
      <c r="I75" s="56">
        <f t="shared" si="5"/>
        <v>13</v>
      </c>
      <c r="J75" s="21"/>
      <c r="K75" s="47" t="s">
        <v>112</v>
      </c>
      <c r="L75" s="9"/>
      <c r="M75" s="9"/>
    </row>
    <row r="76" spans="1:13" x14ac:dyDescent="0.25">
      <c r="A76" s="14"/>
      <c r="B76" s="57" t="s">
        <v>16</v>
      </c>
      <c r="C76" s="57"/>
      <c r="D76" s="58"/>
      <c r="E76" s="58"/>
      <c r="F76" s="58"/>
      <c r="G76" s="58"/>
      <c r="H76" s="59">
        <f>SUM(D74:I74)</f>
        <v>23</v>
      </c>
      <c r="I76" s="43"/>
      <c r="K76" s="47" t="s">
        <v>148</v>
      </c>
      <c r="L76" s="9"/>
      <c r="M76" s="9"/>
    </row>
    <row r="77" spans="1:13" x14ac:dyDescent="0.25">
      <c r="A77" s="14"/>
      <c r="B77" s="57" t="s">
        <v>17</v>
      </c>
      <c r="C77" s="57"/>
      <c r="D77" s="58"/>
      <c r="E77" s="58"/>
      <c r="F77" s="58"/>
      <c r="G77" s="58"/>
      <c r="H77" s="59">
        <f>SUM(D75:I75)</f>
        <v>87</v>
      </c>
      <c r="I77" s="43"/>
      <c r="K77" s="47"/>
    </row>
    <row r="78" spans="1:13" x14ac:dyDescent="0.25">
      <c r="A78" s="14"/>
      <c r="B78" s="57" t="s">
        <v>18</v>
      </c>
      <c r="C78" s="57"/>
      <c r="D78" s="58"/>
      <c r="E78" s="58"/>
      <c r="F78" s="58"/>
      <c r="G78" s="58"/>
      <c r="H78" s="59">
        <f>SUM(H77)</f>
        <v>87</v>
      </c>
      <c r="I78" s="43"/>
    </row>
    <row r="79" spans="1:13" x14ac:dyDescent="0.25">
      <c r="A79" s="14"/>
      <c r="B79" s="14"/>
      <c r="C79" s="14"/>
      <c r="D79" s="16"/>
      <c r="E79" s="16"/>
      <c r="F79" s="16"/>
      <c r="G79" s="16"/>
      <c r="H79" s="17"/>
    </row>
    <row r="80" spans="1:13" x14ac:dyDescent="0.25">
      <c r="C80" s="95" t="s">
        <v>12</v>
      </c>
    </row>
    <row r="81" spans="1:11" x14ac:dyDescent="0.25">
      <c r="A81" s="23"/>
      <c r="B81" s="23"/>
      <c r="C81" s="76" t="s">
        <v>1</v>
      </c>
      <c r="D81" s="77" t="s">
        <v>2</v>
      </c>
      <c r="E81" s="77" t="s">
        <v>3</v>
      </c>
      <c r="F81" s="77" t="s">
        <v>4</v>
      </c>
      <c r="G81" s="77" t="s">
        <v>5</v>
      </c>
      <c r="H81" s="77" t="s">
        <v>6</v>
      </c>
      <c r="I81" s="77" t="s">
        <v>7</v>
      </c>
      <c r="J81" s="11"/>
      <c r="K81" s="34" t="s">
        <v>8</v>
      </c>
    </row>
    <row r="82" spans="1:11" ht="12.75" customHeight="1" x14ac:dyDescent="0.25">
      <c r="A82" s="23"/>
      <c r="B82" s="23"/>
      <c r="C82" s="50"/>
      <c r="D82" s="82"/>
      <c r="E82" s="82"/>
      <c r="F82" s="82"/>
      <c r="G82" s="50"/>
      <c r="H82" s="52">
        <v>1</v>
      </c>
      <c r="I82" s="52">
        <v>2</v>
      </c>
      <c r="J82" s="11"/>
      <c r="K82" s="47" t="s">
        <v>149</v>
      </c>
    </row>
    <row r="83" spans="1:11" ht="13.5" customHeight="1" x14ac:dyDescent="0.25">
      <c r="A83" s="23"/>
      <c r="B83" s="23"/>
      <c r="C83" s="78">
        <v>3</v>
      </c>
      <c r="D83" s="51">
        <v>4</v>
      </c>
      <c r="E83" s="51">
        <v>5</v>
      </c>
      <c r="F83" s="51">
        <v>6</v>
      </c>
      <c r="G83" s="51">
        <v>7</v>
      </c>
      <c r="H83" s="51">
        <v>8</v>
      </c>
      <c r="I83" s="51">
        <v>9</v>
      </c>
      <c r="J83" s="11"/>
      <c r="K83" s="63" t="s">
        <v>75</v>
      </c>
    </row>
    <row r="84" spans="1:11" ht="13.5" customHeight="1" x14ac:dyDescent="0.25">
      <c r="A84" s="23"/>
      <c r="B84" s="23"/>
      <c r="C84" s="78">
        <v>10</v>
      </c>
      <c r="D84" s="51">
        <v>11</v>
      </c>
      <c r="E84" s="51">
        <v>12</v>
      </c>
      <c r="F84" s="51">
        <v>13</v>
      </c>
      <c r="G84" s="51">
        <v>14</v>
      </c>
      <c r="H84" s="51">
        <v>15</v>
      </c>
      <c r="I84" s="51">
        <v>16</v>
      </c>
      <c r="J84" s="11"/>
      <c r="K84" s="47" t="s">
        <v>113</v>
      </c>
    </row>
    <row r="85" spans="1:11" ht="12.75" customHeight="1" x14ac:dyDescent="0.25">
      <c r="A85" s="23"/>
      <c r="B85" s="23"/>
      <c r="C85" s="78">
        <v>17</v>
      </c>
      <c r="D85" s="51">
        <v>18</v>
      </c>
      <c r="E85" s="51">
        <v>19</v>
      </c>
      <c r="F85" s="51">
        <v>20</v>
      </c>
      <c r="G85" s="51">
        <v>21</v>
      </c>
      <c r="H85" s="51">
        <v>22</v>
      </c>
      <c r="I85" s="51">
        <v>23</v>
      </c>
      <c r="J85" s="11"/>
      <c r="K85" s="63" t="s">
        <v>150</v>
      </c>
    </row>
    <row r="86" spans="1:11" ht="12.75" customHeight="1" x14ac:dyDescent="0.25">
      <c r="A86" s="23"/>
      <c r="B86" s="23"/>
      <c r="C86" s="78">
        <v>24</v>
      </c>
      <c r="D86" s="50">
        <v>25</v>
      </c>
      <c r="E86" s="50">
        <v>26</v>
      </c>
      <c r="F86" s="50">
        <v>27</v>
      </c>
      <c r="G86" s="50">
        <v>28</v>
      </c>
      <c r="H86" s="50">
        <v>29</v>
      </c>
      <c r="I86" s="50">
        <v>30</v>
      </c>
      <c r="J86" s="11"/>
      <c r="K86" s="45" t="s">
        <v>76</v>
      </c>
    </row>
    <row r="87" spans="1:11" x14ac:dyDescent="0.25">
      <c r="A87" s="23"/>
      <c r="B87" s="23"/>
      <c r="C87" s="23"/>
      <c r="D87" s="24"/>
      <c r="E87" s="21"/>
      <c r="F87" s="24"/>
      <c r="G87" s="24"/>
      <c r="H87" s="24"/>
      <c r="I87" s="25"/>
      <c r="J87" s="25"/>
      <c r="K87" s="45" t="s">
        <v>77</v>
      </c>
    </row>
    <row r="88" spans="1:11" x14ac:dyDescent="0.25">
      <c r="A88" s="26"/>
      <c r="B88" s="53" t="s">
        <v>14</v>
      </c>
      <c r="C88" s="53"/>
      <c r="D88" s="54">
        <v>3</v>
      </c>
      <c r="E88" s="54">
        <v>3</v>
      </c>
      <c r="F88" s="54">
        <v>3</v>
      </c>
      <c r="G88" s="54">
        <v>3</v>
      </c>
      <c r="H88" s="54">
        <v>3</v>
      </c>
      <c r="I88" s="54">
        <v>3</v>
      </c>
      <c r="J88" s="13"/>
      <c r="K88" s="65" t="s">
        <v>175</v>
      </c>
    </row>
    <row r="89" spans="1:11" x14ac:dyDescent="0.25">
      <c r="A89" s="10"/>
      <c r="B89" s="55" t="s">
        <v>15</v>
      </c>
      <c r="C89" s="42"/>
      <c r="D89" s="56">
        <f>SUM(D88+D75)</f>
        <v>18</v>
      </c>
      <c r="E89" s="56">
        <f>SUM(E88+E75)</f>
        <v>17</v>
      </c>
      <c r="F89" s="56">
        <f>SUM(F88+F75)</f>
        <v>18</v>
      </c>
      <c r="G89" s="56">
        <f>SUM(G88+G75)</f>
        <v>18</v>
      </c>
      <c r="H89" s="56">
        <f>SUM(H88+H75)</f>
        <v>18</v>
      </c>
      <c r="I89" s="56">
        <f>SUM(I75+I88)</f>
        <v>16</v>
      </c>
      <c r="J89" s="21"/>
      <c r="K89" s="84" t="s">
        <v>100</v>
      </c>
    </row>
    <row r="90" spans="1:11" x14ac:dyDescent="0.25">
      <c r="A90" s="14"/>
      <c r="B90" s="57" t="s">
        <v>16</v>
      </c>
      <c r="C90" s="57"/>
      <c r="D90" s="58"/>
      <c r="E90" s="58"/>
      <c r="F90" s="58"/>
      <c r="G90" s="58"/>
      <c r="H90" s="59">
        <f>SUM(D88:I88)</f>
        <v>18</v>
      </c>
      <c r="I90" s="43"/>
      <c r="K90" s="47" t="s">
        <v>114</v>
      </c>
    </row>
    <row r="91" spans="1:11" x14ac:dyDescent="0.25">
      <c r="A91" s="14"/>
      <c r="B91" s="57" t="s">
        <v>17</v>
      </c>
      <c r="C91" s="57"/>
      <c r="D91" s="58"/>
      <c r="E91" s="58"/>
      <c r="F91" s="58"/>
      <c r="G91" s="58"/>
      <c r="H91" s="59">
        <f>SUM(H90+H77)</f>
        <v>105</v>
      </c>
      <c r="I91" s="43"/>
      <c r="K91" s="45"/>
    </row>
    <row r="92" spans="1:11" x14ac:dyDescent="0.25">
      <c r="A92" s="14"/>
      <c r="B92" s="57" t="s">
        <v>18</v>
      </c>
      <c r="C92" s="57"/>
      <c r="D92" s="58"/>
      <c r="E92" s="58"/>
      <c r="F92" s="58"/>
      <c r="G92" s="58"/>
      <c r="H92" s="59">
        <f>SUM(H91)</f>
        <v>105</v>
      </c>
      <c r="I92" s="43"/>
      <c r="K92" s="45"/>
    </row>
    <row r="93" spans="1:11" x14ac:dyDescent="0.25">
      <c r="A93" s="14"/>
      <c r="B93" s="14"/>
      <c r="C93" s="14"/>
      <c r="D93" s="16"/>
      <c r="E93" s="16"/>
      <c r="F93" s="16"/>
      <c r="G93" s="16"/>
      <c r="H93" s="17"/>
      <c r="K93" s="48"/>
    </row>
    <row r="94" spans="1:11" ht="15" customHeight="1" x14ac:dyDescent="0.25">
      <c r="C94" s="95" t="s">
        <v>13</v>
      </c>
    </row>
    <row r="95" spans="1:11" ht="12" customHeight="1" x14ac:dyDescent="0.25">
      <c r="C95" s="76" t="s">
        <v>1</v>
      </c>
      <c r="D95" s="77" t="s">
        <v>2</v>
      </c>
      <c r="E95" s="77" t="s">
        <v>3</v>
      </c>
      <c r="F95" s="77" t="s">
        <v>4</v>
      </c>
      <c r="G95" s="77" t="s">
        <v>5</v>
      </c>
      <c r="H95" s="77" t="s">
        <v>6</v>
      </c>
      <c r="I95" s="77" t="s">
        <v>7</v>
      </c>
      <c r="J95" s="11"/>
      <c r="K95" s="49" t="s">
        <v>8</v>
      </c>
    </row>
    <row r="96" spans="1:11" ht="15.75" customHeight="1" x14ac:dyDescent="0.25">
      <c r="C96" s="78">
        <v>1</v>
      </c>
      <c r="D96" s="50">
        <v>2</v>
      </c>
      <c r="E96" s="50">
        <v>3</v>
      </c>
      <c r="F96" s="50">
        <v>4</v>
      </c>
      <c r="G96" s="86">
        <v>5</v>
      </c>
      <c r="H96" s="86">
        <v>6</v>
      </c>
      <c r="I96" s="86">
        <v>7</v>
      </c>
      <c r="J96" s="11"/>
      <c r="K96" s="47" t="s">
        <v>151</v>
      </c>
    </row>
    <row r="97" spans="1:16" x14ac:dyDescent="0.25">
      <c r="C97" s="78">
        <v>8</v>
      </c>
      <c r="D97" s="52">
        <v>9</v>
      </c>
      <c r="E97" s="50">
        <v>10</v>
      </c>
      <c r="F97" s="50">
        <v>11</v>
      </c>
      <c r="G97" s="50">
        <v>12</v>
      </c>
      <c r="H97" s="50">
        <v>13</v>
      </c>
      <c r="I97" s="50">
        <v>14</v>
      </c>
      <c r="J97" s="11"/>
      <c r="K97" s="47" t="s">
        <v>152</v>
      </c>
    </row>
    <row r="98" spans="1:16" x14ac:dyDescent="0.25">
      <c r="C98" s="78">
        <v>15</v>
      </c>
      <c r="D98" s="50">
        <v>16</v>
      </c>
      <c r="E98" s="50">
        <v>17</v>
      </c>
      <c r="F98" s="50">
        <v>18</v>
      </c>
      <c r="G98" s="50">
        <v>19</v>
      </c>
      <c r="H98" s="50">
        <v>20</v>
      </c>
      <c r="I98" s="50">
        <v>21</v>
      </c>
      <c r="J98" s="11"/>
      <c r="K98" s="47" t="s">
        <v>115</v>
      </c>
      <c r="M98" s="9"/>
      <c r="N98" s="9"/>
      <c r="O98" s="9"/>
      <c r="P98" s="9"/>
    </row>
    <row r="99" spans="1:16" x14ac:dyDescent="0.25">
      <c r="C99" s="78">
        <v>22</v>
      </c>
      <c r="D99" s="82">
        <v>23</v>
      </c>
      <c r="E99" s="82">
        <v>24</v>
      </c>
      <c r="F99" s="51">
        <v>25</v>
      </c>
      <c r="G99" s="51">
        <v>26</v>
      </c>
      <c r="H99" s="51">
        <v>27</v>
      </c>
      <c r="I99" s="51">
        <v>28</v>
      </c>
      <c r="J99" s="11"/>
      <c r="K99" s="47" t="s">
        <v>153</v>
      </c>
      <c r="M99" s="9"/>
      <c r="N99" s="18"/>
      <c r="O99" s="9"/>
      <c r="P99" s="9"/>
    </row>
    <row r="100" spans="1:16" x14ac:dyDescent="0.25">
      <c r="C100" s="78">
        <v>29</v>
      </c>
      <c r="D100" s="51">
        <v>30</v>
      </c>
      <c r="E100" s="51">
        <v>31</v>
      </c>
      <c r="F100" s="79"/>
      <c r="G100" s="79"/>
      <c r="H100" s="79"/>
      <c r="I100" s="79"/>
      <c r="J100" s="11"/>
      <c r="K100" s="47" t="s">
        <v>104</v>
      </c>
      <c r="M100" s="9"/>
      <c r="N100" s="18"/>
      <c r="O100" s="9"/>
      <c r="P100" s="9"/>
    </row>
    <row r="101" spans="1:16" x14ac:dyDescent="0.25">
      <c r="C101" s="79"/>
      <c r="D101" s="79"/>
      <c r="E101" s="79"/>
      <c r="F101" s="79"/>
      <c r="G101" s="79"/>
      <c r="H101" s="79"/>
      <c r="I101" s="79"/>
      <c r="J101" s="11"/>
      <c r="K101" s="47" t="s">
        <v>105</v>
      </c>
      <c r="M101" s="9"/>
      <c r="N101" s="12"/>
      <c r="O101" s="9"/>
      <c r="P101" s="9"/>
    </row>
    <row r="102" spans="1:16" x14ac:dyDescent="0.25">
      <c r="E102" s="15"/>
      <c r="I102" s="22"/>
      <c r="J102" s="38"/>
      <c r="K102" s="47" t="s">
        <v>154</v>
      </c>
      <c r="M102" s="9"/>
      <c r="N102" s="12"/>
      <c r="O102" s="9"/>
      <c r="P102" s="9"/>
    </row>
    <row r="103" spans="1:16" x14ac:dyDescent="0.25">
      <c r="B103" s="53" t="s">
        <v>14</v>
      </c>
      <c r="C103" s="53"/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13"/>
      <c r="K103" s="84" t="s">
        <v>127</v>
      </c>
      <c r="M103" s="9"/>
      <c r="N103" s="9"/>
      <c r="O103" s="9"/>
      <c r="P103" s="9"/>
    </row>
    <row r="104" spans="1:16" x14ac:dyDescent="0.25">
      <c r="B104" s="55" t="s">
        <v>15</v>
      </c>
      <c r="C104" s="42"/>
      <c r="D104" s="56">
        <f>SUM(D103+D89)</f>
        <v>18</v>
      </c>
      <c r="E104" s="56">
        <f>SUM(E103+E89)</f>
        <v>17</v>
      </c>
      <c r="F104" s="56">
        <f>SUM(F103+F89)</f>
        <v>18</v>
      </c>
      <c r="G104" s="56">
        <f>SUM(G103+G89)</f>
        <v>18</v>
      </c>
      <c r="H104" s="56">
        <f>SUM(H103+H89)</f>
        <v>18</v>
      </c>
      <c r="I104" s="56">
        <f>SUM(I89+I103)</f>
        <v>16</v>
      </c>
      <c r="J104" s="21"/>
      <c r="M104" s="9"/>
      <c r="N104" s="9"/>
      <c r="O104" s="9"/>
      <c r="P104" s="9"/>
    </row>
    <row r="105" spans="1:16" x14ac:dyDescent="0.25">
      <c r="B105" s="57" t="s">
        <v>16</v>
      </c>
      <c r="C105" s="57"/>
      <c r="D105" s="58"/>
      <c r="E105" s="58"/>
      <c r="F105" s="58"/>
      <c r="G105" s="58"/>
      <c r="H105" s="59">
        <f>SUM(D103:I103)</f>
        <v>0</v>
      </c>
      <c r="I105" s="43"/>
    </row>
    <row r="106" spans="1:16" x14ac:dyDescent="0.25">
      <c r="B106" s="57" t="s">
        <v>17</v>
      </c>
      <c r="C106" s="57"/>
      <c r="D106" s="58"/>
      <c r="E106" s="58"/>
      <c r="F106" s="58"/>
      <c r="G106" s="58"/>
      <c r="H106" s="59">
        <f>SUM(H105+H91)</f>
        <v>105</v>
      </c>
      <c r="I106" s="43"/>
    </row>
    <row r="107" spans="1:16" x14ac:dyDescent="0.25">
      <c r="B107" s="57" t="s">
        <v>18</v>
      </c>
      <c r="C107" s="57"/>
      <c r="D107" s="58"/>
      <c r="E107" s="58"/>
      <c r="F107" s="58"/>
      <c r="G107" s="58"/>
      <c r="H107" s="59">
        <f>SUM(H106)</f>
        <v>105</v>
      </c>
      <c r="I107" s="43"/>
      <c r="K107" s="48"/>
    </row>
    <row r="109" spans="1:16" x14ac:dyDescent="0.25">
      <c r="A109" s="89" t="s">
        <v>58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116"/>
    </row>
    <row r="110" spans="1:16" x14ac:dyDescent="0.25">
      <c r="A110" s="113"/>
      <c r="B110" s="112" t="s">
        <v>25</v>
      </c>
      <c r="C110" s="39"/>
      <c r="D110" s="39"/>
      <c r="E110" s="111"/>
      <c r="F110" s="112" t="s">
        <v>27</v>
      </c>
      <c r="G110" s="112"/>
      <c r="H110" s="112"/>
      <c r="I110" s="87"/>
      <c r="J110" s="87"/>
      <c r="K110" s="116"/>
    </row>
    <row r="111" spans="1:16" x14ac:dyDescent="0.25">
      <c r="A111" s="32"/>
      <c r="B111" s="31" t="s">
        <v>26</v>
      </c>
      <c r="C111" s="31"/>
      <c r="D111" s="31"/>
      <c r="E111" s="31"/>
      <c r="F111" s="31"/>
      <c r="G111" s="31"/>
      <c r="H111" s="31"/>
      <c r="I111" s="87"/>
      <c r="J111" s="87"/>
      <c r="K111" s="116" t="s">
        <v>155</v>
      </c>
    </row>
    <row r="112" spans="1:16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116" t="s">
        <v>174</v>
      </c>
    </row>
    <row r="113" spans="1:11" x14ac:dyDescent="0.25">
      <c r="A113" s="89" t="s">
        <v>156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x14ac:dyDescent="0.25">
      <c r="K115" s="120"/>
    </row>
    <row r="116" spans="1:11" x14ac:dyDescent="0.25">
      <c r="K116" s="120"/>
    </row>
    <row r="117" spans="1:11" x14ac:dyDescent="0.25">
      <c r="K117" s="47"/>
    </row>
    <row r="118" spans="1:11" x14ac:dyDescent="0.25">
      <c r="K118" s="47"/>
    </row>
    <row r="119" spans="1:11" x14ac:dyDescent="0.25">
      <c r="K119" s="47"/>
    </row>
  </sheetData>
  <mergeCells count="6">
    <mergeCell ref="A113:K114"/>
    <mergeCell ref="A6:K6"/>
    <mergeCell ref="A7:K7"/>
    <mergeCell ref="A5:K5"/>
    <mergeCell ref="C1:K1"/>
    <mergeCell ref="A109:J109"/>
  </mergeCells>
  <pageMargins left="0.511811024" right="0.511811024" top="0.78740157499999996" bottom="0.78740157499999996" header="0.31496062000000002" footer="0.31496062000000002"/>
  <pageSetup paperSize="9" scale="69" fitToHeight="0" orientation="portrait" verticalDpi="598" r:id="rId1"/>
  <headerFooter>
    <oddFooter>&amp;L&amp;9Instituto Federal de Educação, Ciência e Tecnologia de São Paulo
&amp;"-,Itálico"Campus&amp;"-,Regular" São Paulo
Secretaria dos cursos pós-graduação - Telefone (11) 2763 7567&amp;R&amp;9Aprovado pelo Portaria n.º SPO.385, de 27/11/2017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view="pageLayout" topLeftCell="A23" zoomScaleNormal="140" workbookViewId="0">
      <selection activeCell="K121" sqref="K121"/>
    </sheetView>
  </sheetViews>
  <sheetFormatPr defaultRowHeight="15" x14ac:dyDescent="0.25"/>
  <cols>
    <col min="3" max="3" width="5.7109375" customWidth="1"/>
    <col min="4" max="8" width="4.7109375" style="6" customWidth="1"/>
    <col min="9" max="9" width="4.7109375" customWidth="1"/>
    <col min="10" max="10" width="4.7109375" style="36" customWidth="1"/>
    <col min="11" max="11" width="77.42578125" style="63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bestFit="1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bestFit="1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bestFit="1" customWidth="1"/>
    <col min="1025" max="1025" width="4.42578125" customWidth="1"/>
    <col min="1026" max="1026" width="4.28515625" customWidth="1"/>
    <col min="1027" max="1027" width="5.7109375" customWidth="1"/>
    <col min="1028" max="1033" width="4.7109375" customWidth="1"/>
    <col min="1034" max="1034" width="73.28515625" customWidth="1"/>
    <col min="1035" max="1035" width="89.42578125" bestFit="1" customWidth="1"/>
    <col min="1281" max="1281" width="4.42578125" customWidth="1"/>
    <col min="1282" max="1282" width="4.28515625" customWidth="1"/>
    <col min="1283" max="1283" width="5.7109375" customWidth="1"/>
    <col min="1284" max="1289" width="4.7109375" customWidth="1"/>
    <col min="1290" max="1290" width="73.28515625" customWidth="1"/>
    <col min="1291" max="1291" width="89.42578125" bestFit="1" customWidth="1"/>
    <col min="1537" max="1537" width="4.42578125" customWidth="1"/>
    <col min="1538" max="1538" width="4.28515625" customWidth="1"/>
    <col min="1539" max="1539" width="5.7109375" customWidth="1"/>
    <col min="1540" max="1545" width="4.7109375" customWidth="1"/>
    <col min="1546" max="1546" width="73.28515625" customWidth="1"/>
    <col min="1547" max="1547" width="89.42578125" bestFit="1" customWidth="1"/>
    <col min="1793" max="1793" width="4.42578125" customWidth="1"/>
    <col min="1794" max="1794" width="4.28515625" customWidth="1"/>
    <col min="1795" max="1795" width="5.7109375" customWidth="1"/>
    <col min="1796" max="1801" width="4.7109375" customWidth="1"/>
    <col min="1802" max="1802" width="73.28515625" customWidth="1"/>
    <col min="1803" max="1803" width="89.42578125" bestFit="1" customWidth="1"/>
    <col min="2049" max="2049" width="4.42578125" customWidth="1"/>
    <col min="2050" max="2050" width="4.28515625" customWidth="1"/>
    <col min="2051" max="2051" width="5.7109375" customWidth="1"/>
    <col min="2052" max="2057" width="4.7109375" customWidth="1"/>
    <col min="2058" max="2058" width="73.28515625" customWidth="1"/>
    <col min="2059" max="2059" width="89.42578125" bestFit="1" customWidth="1"/>
    <col min="2305" max="2305" width="4.42578125" customWidth="1"/>
    <col min="2306" max="2306" width="4.28515625" customWidth="1"/>
    <col min="2307" max="2307" width="5.7109375" customWidth="1"/>
    <col min="2308" max="2313" width="4.7109375" customWidth="1"/>
    <col min="2314" max="2314" width="73.28515625" customWidth="1"/>
    <col min="2315" max="2315" width="89.42578125" bestFit="1" customWidth="1"/>
    <col min="2561" max="2561" width="4.42578125" customWidth="1"/>
    <col min="2562" max="2562" width="4.28515625" customWidth="1"/>
    <col min="2563" max="2563" width="5.7109375" customWidth="1"/>
    <col min="2564" max="2569" width="4.7109375" customWidth="1"/>
    <col min="2570" max="2570" width="73.28515625" customWidth="1"/>
    <col min="2571" max="2571" width="89.42578125" bestFit="1" customWidth="1"/>
    <col min="2817" max="2817" width="4.42578125" customWidth="1"/>
    <col min="2818" max="2818" width="4.28515625" customWidth="1"/>
    <col min="2819" max="2819" width="5.7109375" customWidth="1"/>
    <col min="2820" max="2825" width="4.7109375" customWidth="1"/>
    <col min="2826" max="2826" width="73.28515625" customWidth="1"/>
    <col min="2827" max="2827" width="89.42578125" bestFit="1" customWidth="1"/>
    <col min="3073" max="3073" width="4.42578125" customWidth="1"/>
    <col min="3074" max="3074" width="4.28515625" customWidth="1"/>
    <col min="3075" max="3075" width="5.7109375" customWidth="1"/>
    <col min="3076" max="3081" width="4.7109375" customWidth="1"/>
    <col min="3082" max="3082" width="73.28515625" customWidth="1"/>
    <col min="3083" max="3083" width="89.42578125" bestFit="1" customWidth="1"/>
    <col min="3329" max="3329" width="4.42578125" customWidth="1"/>
    <col min="3330" max="3330" width="4.28515625" customWidth="1"/>
    <col min="3331" max="3331" width="5.7109375" customWidth="1"/>
    <col min="3332" max="3337" width="4.7109375" customWidth="1"/>
    <col min="3338" max="3338" width="73.28515625" customWidth="1"/>
    <col min="3339" max="3339" width="89.42578125" bestFit="1" customWidth="1"/>
    <col min="3585" max="3585" width="4.42578125" customWidth="1"/>
    <col min="3586" max="3586" width="4.28515625" customWidth="1"/>
    <col min="3587" max="3587" width="5.7109375" customWidth="1"/>
    <col min="3588" max="3593" width="4.7109375" customWidth="1"/>
    <col min="3594" max="3594" width="73.28515625" customWidth="1"/>
    <col min="3595" max="3595" width="89.42578125" bestFit="1" customWidth="1"/>
    <col min="3841" max="3841" width="4.42578125" customWidth="1"/>
    <col min="3842" max="3842" width="4.28515625" customWidth="1"/>
    <col min="3843" max="3843" width="5.7109375" customWidth="1"/>
    <col min="3844" max="3849" width="4.7109375" customWidth="1"/>
    <col min="3850" max="3850" width="73.28515625" customWidth="1"/>
    <col min="3851" max="3851" width="89.42578125" bestFit="1" customWidth="1"/>
    <col min="4097" max="4097" width="4.42578125" customWidth="1"/>
    <col min="4098" max="4098" width="4.28515625" customWidth="1"/>
    <col min="4099" max="4099" width="5.7109375" customWidth="1"/>
    <col min="4100" max="4105" width="4.7109375" customWidth="1"/>
    <col min="4106" max="4106" width="73.28515625" customWidth="1"/>
    <col min="4107" max="4107" width="89.42578125" bestFit="1" customWidth="1"/>
    <col min="4353" max="4353" width="4.42578125" customWidth="1"/>
    <col min="4354" max="4354" width="4.28515625" customWidth="1"/>
    <col min="4355" max="4355" width="5.7109375" customWidth="1"/>
    <col min="4356" max="4361" width="4.7109375" customWidth="1"/>
    <col min="4362" max="4362" width="73.28515625" customWidth="1"/>
    <col min="4363" max="4363" width="89.42578125" bestFit="1" customWidth="1"/>
    <col min="4609" max="4609" width="4.42578125" customWidth="1"/>
    <col min="4610" max="4610" width="4.28515625" customWidth="1"/>
    <col min="4611" max="4611" width="5.7109375" customWidth="1"/>
    <col min="4612" max="4617" width="4.7109375" customWidth="1"/>
    <col min="4618" max="4618" width="73.28515625" customWidth="1"/>
    <col min="4619" max="4619" width="89.42578125" bestFit="1" customWidth="1"/>
    <col min="4865" max="4865" width="4.42578125" customWidth="1"/>
    <col min="4866" max="4866" width="4.28515625" customWidth="1"/>
    <col min="4867" max="4867" width="5.7109375" customWidth="1"/>
    <col min="4868" max="4873" width="4.7109375" customWidth="1"/>
    <col min="4874" max="4874" width="73.28515625" customWidth="1"/>
    <col min="4875" max="4875" width="89.42578125" bestFit="1" customWidth="1"/>
    <col min="5121" max="5121" width="4.42578125" customWidth="1"/>
    <col min="5122" max="5122" width="4.28515625" customWidth="1"/>
    <col min="5123" max="5123" width="5.7109375" customWidth="1"/>
    <col min="5124" max="5129" width="4.7109375" customWidth="1"/>
    <col min="5130" max="5130" width="73.28515625" customWidth="1"/>
    <col min="5131" max="5131" width="89.42578125" bestFit="1" customWidth="1"/>
    <col min="5377" max="5377" width="4.42578125" customWidth="1"/>
    <col min="5378" max="5378" width="4.28515625" customWidth="1"/>
    <col min="5379" max="5379" width="5.7109375" customWidth="1"/>
    <col min="5380" max="5385" width="4.7109375" customWidth="1"/>
    <col min="5386" max="5386" width="73.28515625" customWidth="1"/>
    <col min="5387" max="5387" width="89.42578125" bestFit="1" customWidth="1"/>
    <col min="5633" max="5633" width="4.42578125" customWidth="1"/>
    <col min="5634" max="5634" width="4.28515625" customWidth="1"/>
    <col min="5635" max="5635" width="5.7109375" customWidth="1"/>
    <col min="5636" max="5641" width="4.7109375" customWidth="1"/>
    <col min="5642" max="5642" width="73.28515625" customWidth="1"/>
    <col min="5643" max="5643" width="89.42578125" bestFit="1" customWidth="1"/>
    <col min="5889" max="5889" width="4.42578125" customWidth="1"/>
    <col min="5890" max="5890" width="4.28515625" customWidth="1"/>
    <col min="5891" max="5891" width="5.7109375" customWidth="1"/>
    <col min="5892" max="5897" width="4.7109375" customWidth="1"/>
    <col min="5898" max="5898" width="73.28515625" customWidth="1"/>
    <col min="5899" max="5899" width="89.42578125" bestFit="1" customWidth="1"/>
    <col min="6145" max="6145" width="4.42578125" customWidth="1"/>
    <col min="6146" max="6146" width="4.28515625" customWidth="1"/>
    <col min="6147" max="6147" width="5.7109375" customWidth="1"/>
    <col min="6148" max="6153" width="4.7109375" customWidth="1"/>
    <col min="6154" max="6154" width="73.28515625" customWidth="1"/>
    <col min="6155" max="6155" width="89.42578125" bestFit="1" customWidth="1"/>
    <col min="6401" max="6401" width="4.42578125" customWidth="1"/>
    <col min="6402" max="6402" width="4.28515625" customWidth="1"/>
    <col min="6403" max="6403" width="5.7109375" customWidth="1"/>
    <col min="6404" max="6409" width="4.7109375" customWidth="1"/>
    <col min="6410" max="6410" width="73.28515625" customWidth="1"/>
    <col min="6411" max="6411" width="89.42578125" bestFit="1" customWidth="1"/>
    <col min="6657" max="6657" width="4.42578125" customWidth="1"/>
    <col min="6658" max="6658" width="4.28515625" customWidth="1"/>
    <col min="6659" max="6659" width="5.7109375" customWidth="1"/>
    <col min="6660" max="6665" width="4.7109375" customWidth="1"/>
    <col min="6666" max="6666" width="73.28515625" customWidth="1"/>
    <col min="6667" max="6667" width="89.42578125" bestFit="1" customWidth="1"/>
    <col min="6913" max="6913" width="4.42578125" customWidth="1"/>
    <col min="6914" max="6914" width="4.28515625" customWidth="1"/>
    <col min="6915" max="6915" width="5.7109375" customWidth="1"/>
    <col min="6916" max="6921" width="4.7109375" customWidth="1"/>
    <col min="6922" max="6922" width="73.28515625" customWidth="1"/>
    <col min="6923" max="6923" width="89.42578125" bestFit="1" customWidth="1"/>
    <col min="7169" max="7169" width="4.42578125" customWidth="1"/>
    <col min="7170" max="7170" width="4.28515625" customWidth="1"/>
    <col min="7171" max="7171" width="5.7109375" customWidth="1"/>
    <col min="7172" max="7177" width="4.7109375" customWidth="1"/>
    <col min="7178" max="7178" width="73.28515625" customWidth="1"/>
    <col min="7179" max="7179" width="89.42578125" bestFit="1" customWidth="1"/>
    <col min="7425" max="7425" width="4.42578125" customWidth="1"/>
    <col min="7426" max="7426" width="4.28515625" customWidth="1"/>
    <col min="7427" max="7427" width="5.7109375" customWidth="1"/>
    <col min="7428" max="7433" width="4.7109375" customWidth="1"/>
    <col min="7434" max="7434" width="73.28515625" customWidth="1"/>
    <col min="7435" max="7435" width="89.42578125" bestFit="1" customWidth="1"/>
    <col min="7681" max="7681" width="4.42578125" customWidth="1"/>
    <col min="7682" max="7682" width="4.28515625" customWidth="1"/>
    <col min="7683" max="7683" width="5.7109375" customWidth="1"/>
    <col min="7684" max="7689" width="4.7109375" customWidth="1"/>
    <col min="7690" max="7690" width="73.28515625" customWidth="1"/>
    <col min="7691" max="7691" width="89.42578125" bestFit="1" customWidth="1"/>
    <col min="7937" max="7937" width="4.42578125" customWidth="1"/>
    <col min="7938" max="7938" width="4.28515625" customWidth="1"/>
    <col min="7939" max="7939" width="5.7109375" customWidth="1"/>
    <col min="7940" max="7945" width="4.7109375" customWidth="1"/>
    <col min="7946" max="7946" width="73.28515625" customWidth="1"/>
    <col min="7947" max="7947" width="89.42578125" bestFit="1" customWidth="1"/>
    <col min="8193" max="8193" width="4.42578125" customWidth="1"/>
    <col min="8194" max="8194" width="4.28515625" customWidth="1"/>
    <col min="8195" max="8195" width="5.7109375" customWidth="1"/>
    <col min="8196" max="8201" width="4.7109375" customWidth="1"/>
    <col min="8202" max="8202" width="73.28515625" customWidth="1"/>
    <col min="8203" max="8203" width="89.42578125" bestFit="1" customWidth="1"/>
    <col min="8449" max="8449" width="4.42578125" customWidth="1"/>
    <col min="8450" max="8450" width="4.28515625" customWidth="1"/>
    <col min="8451" max="8451" width="5.7109375" customWidth="1"/>
    <col min="8452" max="8457" width="4.7109375" customWidth="1"/>
    <col min="8458" max="8458" width="73.28515625" customWidth="1"/>
    <col min="8459" max="8459" width="89.42578125" bestFit="1" customWidth="1"/>
    <col min="8705" max="8705" width="4.42578125" customWidth="1"/>
    <col min="8706" max="8706" width="4.28515625" customWidth="1"/>
    <col min="8707" max="8707" width="5.7109375" customWidth="1"/>
    <col min="8708" max="8713" width="4.7109375" customWidth="1"/>
    <col min="8714" max="8714" width="73.28515625" customWidth="1"/>
    <col min="8715" max="8715" width="89.42578125" bestFit="1" customWidth="1"/>
    <col min="8961" max="8961" width="4.42578125" customWidth="1"/>
    <col min="8962" max="8962" width="4.28515625" customWidth="1"/>
    <col min="8963" max="8963" width="5.7109375" customWidth="1"/>
    <col min="8964" max="8969" width="4.7109375" customWidth="1"/>
    <col min="8970" max="8970" width="73.28515625" customWidth="1"/>
    <col min="8971" max="8971" width="89.42578125" bestFit="1" customWidth="1"/>
    <col min="9217" max="9217" width="4.42578125" customWidth="1"/>
    <col min="9218" max="9218" width="4.28515625" customWidth="1"/>
    <col min="9219" max="9219" width="5.7109375" customWidth="1"/>
    <col min="9220" max="9225" width="4.7109375" customWidth="1"/>
    <col min="9226" max="9226" width="73.28515625" customWidth="1"/>
    <col min="9227" max="9227" width="89.42578125" bestFit="1" customWidth="1"/>
    <col min="9473" max="9473" width="4.42578125" customWidth="1"/>
    <col min="9474" max="9474" width="4.28515625" customWidth="1"/>
    <col min="9475" max="9475" width="5.7109375" customWidth="1"/>
    <col min="9476" max="9481" width="4.7109375" customWidth="1"/>
    <col min="9482" max="9482" width="73.28515625" customWidth="1"/>
    <col min="9483" max="9483" width="89.42578125" bestFit="1" customWidth="1"/>
    <col min="9729" max="9729" width="4.42578125" customWidth="1"/>
    <col min="9730" max="9730" width="4.28515625" customWidth="1"/>
    <col min="9731" max="9731" width="5.7109375" customWidth="1"/>
    <col min="9732" max="9737" width="4.7109375" customWidth="1"/>
    <col min="9738" max="9738" width="73.28515625" customWidth="1"/>
    <col min="9739" max="9739" width="89.42578125" bestFit="1" customWidth="1"/>
    <col min="9985" max="9985" width="4.42578125" customWidth="1"/>
    <col min="9986" max="9986" width="4.28515625" customWidth="1"/>
    <col min="9987" max="9987" width="5.7109375" customWidth="1"/>
    <col min="9988" max="9993" width="4.7109375" customWidth="1"/>
    <col min="9994" max="9994" width="73.28515625" customWidth="1"/>
    <col min="9995" max="9995" width="89.42578125" bestFit="1" customWidth="1"/>
    <col min="10241" max="10241" width="4.42578125" customWidth="1"/>
    <col min="10242" max="10242" width="4.28515625" customWidth="1"/>
    <col min="10243" max="10243" width="5.7109375" customWidth="1"/>
    <col min="10244" max="10249" width="4.7109375" customWidth="1"/>
    <col min="10250" max="10250" width="73.28515625" customWidth="1"/>
    <col min="10251" max="10251" width="89.42578125" bestFit="1" customWidth="1"/>
    <col min="10497" max="10497" width="4.42578125" customWidth="1"/>
    <col min="10498" max="10498" width="4.28515625" customWidth="1"/>
    <col min="10499" max="10499" width="5.7109375" customWidth="1"/>
    <col min="10500" max="10505" width="4.7109375" customWidth="1"/>
    <col min="10506" max="10506" width="73.28515625" customWidth="1"/>
    <col min="10507" max="10507" width="89.42578125" bestFit="1" customWidth="1"/>
    <col min="10753" max="10753" width="4.42578125" customWidth="1"/>
    <col min="10754" max="10754" width="4.28515625" customWidth="1"/>
    <col min="10755" max="10755" width="5.7109375" customWidth="1"/>
    <col min="10756" max="10761" width="4.7109375" customWidth="1"/>
    <col min="10762" max="10762" width="73.28515625" customWidth="1"/>
    <col min="10763" max="10763" width="89.42578125" bestFit="1" customWidth="1"/>
    <col min="11009" max="11009" width="4.42578125" customWidth="1"/>
    <col min="11010" max="11010" width="4.28515625" customWidth="1"/>
    <col min="11011" max="11011" width="5.7109375" customWidth="1"/>
    <col min="11012" max="11017" width="4.7109375" customWidth="1"/>
    <col min="11018" max="11018" width="73.28515625" customWidth="1"/>
    <col min="11019" max="11019" width="89.42578125" bestFit="1" customWidth="1"/>
    <col min="11265" max="11265" width="4.42578125" customWidth="1"/>
    <col min="11266" max="11266" width="4.28515625" customWidth="1"/>
    <col min="11267" max="11267" width="5.7109375" customWidth="1"/>
    <col min="11268" max="11273" width="4.7109375" customWidth="1"/>
    <col min="11274" max="11274" width="73.28515625" customWidth="1"/>
    <col min="11275" max="11275" width="89.42578125" bestFit="1" customWidth="1"/>
    <col min="11521" max="11521" width="4.42578125" customWidth="1"/>
    <col min="11522" max="11522" width="4.28515625" customWidth="1"/>
    <col min="11523" max="11523" width="5.7109375" customWidth="1"/>
    <col min="11524" max="11529" width="4.7109375" customWidth="1"/>
    <col min="11530" max="11530" width="73.28515625" customWidth="1"/>
    <col min="11531" max="11531" width="89.42578125" bestFit="1" customWidth="1"/>
    <col min="11777" max="11777" width="4.42578125" customWidth="1"/>
    <col min="11778" max="11778" width="4.28515625" customWidth="1"/>
    <col min="11779" max="11779" width="5.7109375" customWidth="1"/>
    <col min="11780" max="11785" width="4.7109375" customWidth="1"/>
    <col min="11786" max="11786" width="73.28515625" customWidth="1"/>
    <col min="11787" max="11787" width="89.42578125" bestFit="1" customWidth="1"/>
    <col min="12033" max="12033" width="4.42578125" customWidth="1"/>
    <col min="12034" max="12034" width="4.28515625" customWidth="1"/>
    <col min="12035" max="12035" width="5.7109375" customWidth="1"/>
    <col min="12036" max="12041" width="4.7109375" customWidth="1"/>
    <col min="12042" max="12042" width="73.28515625" customWidth="1"/>
    <col min="12043" max="12043" width="89.42578125" bestFit="1" customWidth="1"/>
    <col min="12289" max="12289" width="4.42578125" customWidth="1"/>
    <col min="12290" max="12290" width="4.28515625" customWidth="1"/>
    <col min="12291" max="12291" width="5.7109375" customWidth="1"/>
    <col min="12292" max="12297" width="4.7109375" customWidth="1"/>
    <col min="12298" max="12298" width="73.28515625" customWidth="1"/>
    <col min="12299" max="12299" width="89.42578125" bestFit="1" customWidth="1"/>
    <col min="12545" max="12545" width="4.42578125" customWidth="1"/>
    <col min="12546" max="12546" width="4.28515625" customWidth="1"/>
    <col min="12547" max="12547" width="5.7109375" customWidth="1"/>
    <col min="12548" max="12553" width="4.7109375" customWidth="1"/>
    <col min="12554" max="12554" width="73.28515625" customWidth="1"/>
    <col min="12555" max="12555" width="89.42578125" bestFit="1" customWidth="1"/>
    <col min="12801" max="12801" width="4.42578125" customWidth="1"/>
    <col min="12802" max="12802" width="4.28515625" customWidth="1"/>
    <col min="12803" max="12803" width="5.7109375" customWidth="1"/>
    <col min="12804" max="12809" width="4.7109375" customWidth="1"/>
    <col min="12810" max="12810" width="73.28515625" customWidth="1"/>
    <col min="12811" max="12811" width="89.42578125" bestFit="1" customWidth="1"/>
    <col min="13057" max="13057" width="4.42578125" customWidth="1"/>
    <col min="13058" max="13058" width="4.28515625" customWidth="1"/>
    <col min="13059" max="13059" width="5.7109375" customWidth="1"/>
    <col min="13060" max="13065" width="4.7109375" customWidth="1"/>
    <col min="13066" max="13066" width="73.28515625" customWidth="1"/>
    <col min="13067" max="13067" width="89.42578125" bestFit="1" customWidth="1"/>
    <col min="13313" max="13313" width="4.42578125" customWidth="1"/>
    <col min="13314" max="13314" width="4.28515625" customWidth="1"/>
    <col min="13315" max="13315" width="5.7109375" customWidth="1"/>
    <col min="13316" max="13321" width="4.7109375" customWidth="1"/>
    <col min="13322" max="13322" width="73.28515625" customWidth="1"/>
    <col min="13323" max="13323" width="89.42578125" bestFit="1" customWidth="1"/>
    <col min="13569" max="13569" width="4.42578125" customWidth="1"/>
    <col min="13570" max="13570" width="4.28515625" customWidth="1"/>
    <col min="13571" max="13571" width="5.7109375" customWidth="1"/>
    <col min="13572" max="13577" width="4.7109375" customWidth="1"/>
    <col min="13578" max="13578" width="73.28515625" customWidth="1"/>
    <col min="13579" max="13579" width="89.42578125" bestFit="1" customWidth="1"/>
    <col min="13825" max="13825" width="4.42578125" customWidth="1"/>
    <col min="13826" max="13826" width="4.28515625" customWidth="1"/>
    <col min="13827" max="13827" width="5.7109375" customWidth="1"/>
    <col min="13828" max="13833" width="4.7109375" customWidth="1"/>
    <col min="13834" max="13834" width="73.28515625" customWidth="1"/>
    <col min="13835" max="13835" width="89.42578125" bestFit="1" customWidth="1"/>
    <col min="14081" max="14081" width="4.42578125" customWidth="1"/>
    <col min="14082" max="14082" width="4.28515625" customWidth="1"/>
    <col min="14083" max="14083" width="5.7109375" customWidth="1"/>
    <col min="14084" max="14089" width="4.7109375" customWidth="1"/>
    <col min="14090" max="14090" width="73.28515625" customWidth="1"/>
    <col min="14091" max="14091" width="89.42578125" bestFit="1" customWidth="1"/>
    <col min="14337" max="14337" width="4.42578125" customWidth="1"/>
    <col min="14338" max="14338" width="4.28515625" customWidth="1"/>
    <col min="14339" max="14339" width="5.7109375" customWidth="1"/>
    <col min="14340" max="14345" width="4.7109375" customWidth="1"/>
    <col min="14346" max="14346" width="73.28515625" customWidth="1"/>
    <col min="14347" max="14347" width="89.42578125" bestFit="1" customWidth="1"/>
    <col min="14593" max="14593" width="4.42578125" customWidth="1"/>
    <col min="14594" max="14594" width="4.28515625" customWidth="1"/>
    <col min="14595" max="14595" width="5.7109375" customWidth="1"/>
    <col min="14596" max="14601" width="4.7109375" customWidth="1"/>
    <col min="14602" max="14602" width="73.28515625" customWidth="1"/>
    <col min="14603" max="14603" width="89.42578125" bestFit="1" customWidth="1"/>
    <col min="14849" max="14849" width="4.42578125" customWidth="1"/>
    <col min="14850" max="14850" width="4.28515625" customWidth="1"/>
    <col min="14851" max="14851" width="5.7109375" customWidth="1"/>
    <col min="14852" max="14857" width="4.7109375" customWidth="1"/>
    <col min="14858" max="14858" width="73.28515625" customWidth="1"/>
    <col min="14859" max="14859" width="89.42578125" bestFit="1" customWidth="1"/>
    <col min="15105" max="15105" width="4.42578125" customWidth="1"/>
    <col min="15106" max="15106" width="4.28515625" customWidth="1"/>
    <col min="15107" max="15107" width="5.7109375" customWidth="1"/>
    <col min="15108" max="15113" width="4.7109375" customWidth="1"/>
    <col min="15114" max="15114" width="73.28515625" customWidth="1"/>
    <col min="15115" max="15115" width="89.42578125" bestFit="1" customWidth="1"/>
    <col min="15361" max="15361" width="4.42578125" customWidth="1"/>
    <col min="15362" max="15362" width="4.28515625" customWidth="1"/>
    <col min="15363" max="15363" width="5.7109375" customWidth="1"/>
    <col min="15364" max="15369" width="4.7109375" customWidth="1"/>
    <col min="15370" max="15370" width="73.28515625" customWidth="1"/>
    <col min="15371" max="15371" width="89.42578125" bestFit="1" customWidth="1"/>
    <col min="15617" max="15617" width="4.42578125" customWidth="1"/>
    <col min="15618" max="15618" width="4.28515625" customWidth="1"/>
    <col min="15619" max="15619" width="5.7109375" customWidth="1"/>
    <col min="15620" max="15625" width="4.7109375" customWidth="1"/>
    <col min="15626" max="15626" width="73.28515625" customWidth="1"/>
    <col min="15627" max="15627" width="89.42578125" bestFit="1" customWidth="1"/>
    <col min="15873" max="15873" width="4.42578125" customWidth="1"/>
    <col min="15874" max="15874" width="4.28515625" customWidth="1"/>
    <col min="15875" max="15875" width="5.7109375" customWidth="1"/>
    <col min="15876" max="15881" width="4.7109375" customWidth="1"/>
    <col min="15882" max="15882" width="73.28515625" customWidth="1"/>
    <col min="15883" max="15883" width="89.42578125" bestFit="1" customWidth="1"/>
    <col min="16129" max="16129" width="4.42578125" customWidth="1"/>
    <col min="16130" max="16130" width="4.28515625" customWidth="1"/>
    <col min="16131" max="16131" width="5.7109375" customWidth="1"/>
    <col min="16132" max="16137" width="4.7109375" customWidth="1"/>
    <col min="16138" max="16138" width="73.28515625" customWidth="1"/>
    <col min="16139" max="16139" width="89.42578125" bestFit="1" customWidth="1"/>
  </cols>
  <sheetData>
    <row r="1" spans="1:13" s="1" customFormat="1" ht="262.5" customHeight="1" x14ac:dyDescent="0.25">
      <c r="C1" s="92"/>
      <c r="D1" s="92"/>
      <c r="E1" s="92"/>
      <c r="F1" s="92"/>
      <c r="G1" s="92"/>
      <c r="H1" s="92"/>
      <c r="I1" s="92"/>
      <c r="J1" s="92"/>
      <c r="K1" s="92"/>
    </row>
    <row r="2" spans="1:13" s="1" customFormat="1" x14ac:dyDescent="0.25">
      <c r="A2" s="28" t="s">
        <v>19</v>
      </c>
      <c r="C2" s="2"/>
      <c r="D2" s="3"/>
      <c r="E2" s="3"/>
      <c r="F2" s="3"/>
      <c r="G2" s="3"/>
      <c r="H2" s="3"/>
      <c r="J2" s="33"/>
      <c r="K2" s="63"/>
    </row>
    <row r="3" spans="1:13" s="1" customFormat="1" x14ac:dyDescent="0.25">
      <c r="A3" s="96" t="s">
        <v>98</v>
      </c>
      <c r="C3" s="2"/>
      <c r="D3" s="3"/>
      <c r="E3" s="3"/>
      <c r="F3" s="3"/>
      <c r="G3" s="3"/>
      <c r="H3" s="4"/>
      <c r="J3" s="33"/>
      <c r="K3" s="63"/>
    </row>
    <row r="4" spans="1:13" s="1" customFormat="1" x14ac:dyDescent="0.25">
      <c r="C4" s="2"/>
      <c r="D4" s="3"/>
      <c r="E4" s="3"/>
      <c r="F4" s="3"/>
      <c r="G4" s="3"/>
      <c r="H4" s="4"/>
      <c r="J4" s="33"/>
      <c r="K4" s="63"/>
    </row>
    <row r="5" spans="1:13" s="1" customFormat="1" ht="15.75" x14ac:dyDescent="0.25">
      <c r="A5" s="90" t="s">
        <v>106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3" s="1" customFormat="1" ht="15.75" x14ac:dyDescent="0.25">
      <c r="A6" s="90" t="s">
        <v>97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3" s="1" customFormat="1" x14ac:dyDescent="0.25">
      <c r="A7" s="91" t="s">
        <v>131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3" x14ac:dyDescent="0.25">
      <c r="C8" s="95" t="s">
        <v>13</v>
      </c>
      <c r="D8" s="62"/>
      <c r="E8" s="62"/>
      <c r="F8" s="62"/>
      <c r="G8" s="62"/>
      <c r="H8" s="62"/>
      <c r="I8" s="63"/>
      <c r="L8" s="9"/>
      <c r="M8" s="9"/>
    </row>
    <row r="9" spans="1:13" x14ac:dyDescent="0.25">
      <c r="C9" s="76" t="s">
        <v>1</v>
      </c>
      <c r="D9" s="77" t="s">
        <v>2</v>
      </c>
      <c r="E9" s="77" t="s">
        <v>3</v>
      </c>
      <c r="F9" s="77" t="s">
        <v>4</v>
      </c>
      <c r="G9" s="77" t="s">
        <v>5</v>
      </c>
      <c r="H9" s="77" t="s">
        <v>6</v>
      </c>
      <c r="I9" s="77" t="s">
        <v>7</v>
      </c>
      <c r="J9" s="11"/>
      <c r="K9" s="49" t="s">
        <v>8</v>
      </c>
    </row>
    <row r="10" spans="1:13" ht="12.75" customHeight="1" x14ac:dyDescent="0.25">
      <c r="C10" s="78">
        <v>1</v>
      </c>
      <c r="D10" s="50">
        <v>2</v>
      </c>
      <c r="E10" s="50">
        <v>3</v>
      </c>
      <c r="F10" s="50">
        <v>4</v>
      </c>
      <c r="G10" s="86">
        <v>5</v>
      </c>
      <c r="H10" s="86">
        <v>6</v>
      </c>
      <c r="I10" s="86">
        <v>7</v>
      </c>
      <c r="J10" s="11"/>
      <c r="K10" s="47" t="s">
        <v>151</v>
      </c>
    </row>
    <row r="11" spans="1:13" ht="12.75" customHeight="1" x14ac:dyDescent="0.25">
      <c r="C11" s="78">
        <v>8</v>
      </c>
      <c r="D11" s="52">
        <v>9</v>
      </c>
      <c r="E11" s="50">
        <v>10</v>
      </c>
      <c r="F11" s="50">
        <v>11</v>
      </c>
      <c r="G11" s="50">
        <v>12</v>
      </c>
      <c r="H11" s="50">
        <v>13</v>
      </c>
      <c r="I11" s="50">
        <v>14</v>
      </c>
      <c r="J11" s="11"/>
      <c r="K11" s="47" t="s">
        <v>157</v>
      </c>
    </row>
    <row r="12" spans="1:13" ht="12.75" customHeight="1" x14ac:dyDescent="0.25">
      <c r="C12" s="78">
        <v>15</v>
      </c>
      <c r="D12" s="50">
        <v>16</v>
      </c>
      <c r="E12" s="50">
        <v>17</v>
      </c>
      <c r="F12" s="50">
        <v>18</v>
      </c>
      <c r="G12" s="50">
        <v>19</v>
      </c>
      <c r="H12" s="50">
        <v>20</v>
      </c>
      <c r="I12" s="50">
        <v>21</v>
      </c>
      <c r="J12" s="11"/>
      <c r="K12" s="47" t="s">
        <v>115</v>
      </c>
    </row>
    <row r="13" spans="1:13" ht="12.75" customHeight="1" x14ac:dyDescent="0.25">
      <c r="C13" s="78">
        <v>22</v>
      </c>
      <c r="D13" s="50">
        <v>23</v>
      </c>
      <c r="E13" s="50">
        <v>24</v>
      </c>
      <c r="F13" s="51">
        <v>25</v>
      </c>
      <c r="G13" s="51">
        <v>26</v>
      </c>
      <c r="H13" s="51">
        <v>27</v>
      </c>
      <c r="I13" s="51">
        <v>28</v>
      </c>
      <c r="J13" s="11"/>
      <c r="K13" s="47" t="s">
        <v>153</v>
      </c>
    </row>
    <row r="14" spans="1:13" ht="12.75" customHeight="1" x14ac:dyDescent="0.25">
      <c r="C14" s="78">
        <v>29</v>
      </c>
      <c r="D14" s="51">
        <v>30</v>
      </c>
      <c r="E14" s="51">
        <v>31</v>
      </c>
      <c r="F14" s="79"/>
      <c r="G14" s="79"/>
      <c r="H14" s="79"/>
      <c r="I14" s="79"/>
      <c r="J14" s="11"/>
      <c r="K14" s="47" t="s">
        <v>104</v>
      </c>
    </row>
    <row r="15" spans="1:13" x14ac:dyDescent="0.25">
      <c r="C15" s="79"/>
      <c r="D15" s="79"/>
      <c r="E15" s="79"/>
      <c r="F15" s="79"/>
      <c r="G15" s="79"/>
      <c r="H15" s="79"/>
      <c r="I15" s="79"/>
      <c r="J15" s="11"/>
      <c r="K15" s="47" t="s">
        <v>105</v>
      </c>
    </row>
    <row r="16" spans="1:13" x14ac:dyDescent="0.25">
      <c r="A16" s="26"/>
      <c r="E16" s="15"/>
      <c r="I16" s="22"/>
      <c r="J16" s="38"/>
      <c r="K16" s="47" t="s">
        <v>158</v>
      </c>
    </row>
    <row r="17" spans="1:11" x14ac:dyDescent="0.25">
      <c r="A17" s="10"/>
      <c r="B17" s="53" t="s">
        <v>14</v>
      </c>
      <c r="C17" s="53"/>
      <c r="D17" s="54">
        <v>1</v>
      </c>
      <c r="E17" s="54">
        <v>1</v>
      </c>
      <c r="F17" s="54">
        <v>1</v>
      </c>
      <c r="G17" s="54">
        <v>1</v>
      </c>
      <c r="H17" s="54">
        <v>1</v>
      </c>
      <c r="I17" s="54">
        <v>1</v>
      </c>
      <c r="J17" s="13"/>
      <c r="K17" s="84" t="s">
        <v>127</v>
      </c>
    </row>
    <row r="18" spans="1:11" x14ac:dyDescent="0.25">
      <c r="A18" s="14"/>
      <c r="B18" s="55" t="s">
        <v>15</v>
      </c>
      <c r="C18" s="42"/>
      <c r="D18" s="56">
        <f>SUM(D17+D3)</f>
        <v>1</v>
      </c>
      <c r="E18" s="56">
        <f>SUM(E17+E3)</f>
        <v>1</v>
      </c>
      <c r="F18" s="56">
        <f>SUM(F17+F3)</f>
        <v>1</v>
      </c>
      <c r="G18" s="56">
        <f>SUM(G17+G3)</f>
        <v>1</v>
      </c>
      <c r="H18" s="56">
        <f>SUM(H17+H3)</f>
        <v>1</v>
      </c>
      <c r="I18" s="56">
        <f>SUM(I3+I17)</f>
        <v>1</v>
      </c>
      <c r="J18" s="21"/>
    </row>
    <row r="19" spans="1:11" x14ac:dyDescent="0.25">
      <c r="A19" s="14"/>
      <c r="B19" s="57" t="s">
        <v>16</v>
      </c>
      <c r="C19" s="57"/>
      <c r="D19" s="58"/>
      <c r="E19" s="58"/>
      <c r="F19" s="58"/>
      <c r="G19" s="58"/>
      <c r="H19" s="59">
        <f>SUM(D17:I17)</f>
        <v>6</v>
      </c>
      <c r="I19" s="43"/>
    </row>
    <row r="20" spans="1:11" x14ac:dyDescent="0.25">
      <c r="A20" s="14"/>
      <c r="B20" s="57" t="s">
        <v>17</v>
      </c>
      <c r="C20" s="57"/>
      <c r="D20" s="58"/>
      <c r="E20" s="58"/>
      <c r="F20" s="58"/>
      <c r="G20" s="58"/>
      <c r="H20" s="59">
        <f>SUM(H19)</f>
        <v>6</v>
      </c>
      <c r="I20" s="43"/>
    </row>
    <row r="21" spans="1:11" x14ac:dyDescent="0.25">
      <c r="A21" s="14"/>
      <c r="B21" s="57" t="s">
        <v>18</v>
      </c>
      <c r="C21" s="57"/>
      <c r="D21" s="58"/>
      <c r="E21" s="58"/>
      <c r="F21" s="58"/>
      <c r="G21" s="58"/>
      <c r="H21" s="44">
        <f>102+H20</f>
        <v>108</v>
      </c>
      <c r="I21" s="43"/>
      <c r="K21" s="48"/>
    </row>
    <row r="22" spans="1:11" x14ac:dyDescent="0.25">
      <c r="A22" s="14"/>
      <c r="B22" s="14"/>
      <c r="C22" s="14"/>
      <c r="D22" s="16"/>
      <c r="E22" s="16"/>
      <c r="F22" s="16"/>
      <c r="G22" s="16"/>
      <c r="H22" s="17"/>
      <c r="K22" s="48"/>
    </row>
    <row r="23" spans="1:11" x14ac:dyDescent="0.25">
      <c r="C23" s="95" t="s">
        <v>20</v>
      </c>
      <c r="D23" s="64"/>
      <c r="E23" s="64"/>
      <c r="F23" s="64"/>
      <c r="G23" s="64"/>
      <c r="H23" s="65"/>
      <c r="I23" s="63"/>
      <c r="K23" s="114"/>
    </row>
    <row r="24" spans="1:11" x14ac:dyDescent="0.25">
      <c r="C24" s="76" t="s">
        <v>1</v>
      </c>
      <c r="D24" s="77" t="s">
        <v>2</v>
      </c>
      <c r="E24" s="77" t="s">
        <v>3</v>
      </c>
      <c r="F24" s="77" t="s">
        <v>4</v>
      </c>
      <c r="G24" s="77" t="s">
        <v>5</v>
      </c>
      <c r="H24" s="77" t="s">
        <v>6</v>
      </c>
      <c r="I24" s="77" t="s">
        <v>7</v>
      </c>
      <c r="J24" s="11"/>
      <c r="K24" s="34" t="s">
        <v>8</v>
      </c>
    </row>
    <row r="25" spans="1:11" x14ac:dyDescent="0.25">
      <c r="C25" s="50"/>
      <c r="D25" s="82"/>
      <c r="E25" s="50"/>
      <c r="F25" s="51">
        <v>1</v>
      </c>
      <c r="G25" s="51">
        <v>2</v>
      </c>
      <c r="H25" s="51">
        <v>3</v>
      </c>
      <c r="I25" s="51">
        <v>4</v>
      </c>
      <c r="J25" s="11"/>
      <c r="K25" s="115" t="s">
        <v>78</v>
      </c>
    </row>
    <row r="26" spans="1:11" x14ac:dyDescent="0.25">
      <c r="C26" s="78">
        <v>5</v>
      </c>
      <c r="D26" s="51">
        <v>6</v>
      </c>
      <c r="E26" s="51">
        <v>7</v>
      </c>
      <c r="F26" s="51">
        <v>8</v>
      </c>
      <c r="G26" s="51">
        <v>9</v>
      </c>
      <c r="H26" s="51">
        <v>10</v>
      </c>
      <c r="I26" s="51">
        <v>11</v>
      </c>
      <c r="J26" s="11"/>
      <c r="K26" s="47" t="s">
        <v>116</v>
      </c>
    </row>
    <row r="27" spans="1:11" x14ac:dyDescent="0.25">
      <c r="C27" s="78">
        <v>12</v>
      </c>
      <c r="D27" s="51">
        <v>13</v>
      </c>
      <c r="E27" s="86">
        <v>14</v>
      </c>
      <c r="F27" s="86">
        <v>15</v>
      </c>
      <c r="G27" s="51">
        <v>16</v>
      </c>
      <c r="H27" s="51">
        <v>17</v>
      </c>
      <c r="I27" s="51">
        <v>18</v>
      </c>
      <c r="J27" s="11"/>
      <c r="K27" s="115" t="s">
        <v>140</v>
      </c>
    </row>
    <row r="28" spans="1:11" x14ac:dyDescent="0.25">
      <c r="C28" s="78">
        <v>19</v>
      </c>
      <c r="D28" s="51">
        <v>20</v>
      </c>
      <c r="E28" s="51">
        <v>21</v>
      </c>
      <c r="F28" s="51">
        <v>22</v>
      </c>
      <c r="G28" s="51">
        <v>23</v>
      </c>
      <c r="H28" s="51">
        <v>24</v>
      </c>
      <c r="I28" s="51">
        <v>25</v>
      </c>
      <c r="J28" s="11"/>
      <c r="K28" s="47" t="s">
        <v>117</v>
      </c>
    </row>
    <row r="29" spans="1:11" x14ac:dyDescent="0.25">
      <c r="C29" s="78">
        <v>26</v>
      </c>
      <c r="D29" s="51">
        <v>27</v>
      </c>
      <c r="E29" s="51">
        <v>28</v>
      </c>
      <c r="F29" s="51">
        <v>29</v>
      </c>
      <c r="G29" s="51">
        <v>30</v>
      </c>
      <c r="H29" s="51">
        <v>31</v>
      </c>
      <c r="I29" s="50"/>
      <c r="J29" s="11"/>
      <c r="K29" s="47" t="s">
        <v>79</v>
      </c>
    </row>
    <row r="30" spans="1:11" x14ac:dyDescent="0.25">
      <c r="C30" s="19"/>
      <c r="E30" s="21"/>
      <c r="K30" s="115" t="s">
        <v>80</v>
      </c>
    </row>
    <row r="31" spans="1:11" x14ac:dyDescent="0.25">
      <c r="A31" s="26"/>
      <c r="B31" s="53" t="s">
        <v>14</v>
      </c>
      <c r="C31" s="53"/>
      <c r="D31" s="54">
        <f>COUNTA(D25:D29)</f>
        <v>4</v>
      </c>
      <c r="E31" s="54">
        <v>3</v>
      </c>
      <c r="F31" s="54">
        <v>4</v>
      </c>
      <c r="G31" s="54">
        <f t="shared" ref="G31:H31" si="0">COUNTA(G25:G29)</f>
        <v>5</v>
      </c>
      <c r="H31" s="54">
        <f t="shared" si="0"/>
        <v>5</v>
      </c>
      <c r="I31" s="54">
        <v>4</v>
      </c>
      <c r="J31" s="13"/>
      <c r="K31" s="45" t="s">
        <v>81</v>
      </c>
    </row>
    <row r="32" spans="1:11" x14ac:dyDescent="0.25">
      <c r="A32" s="10"/>
      <c r="B32" s="55" t="s">
        <v>15</v>
      </c>
      <c r="C32" s="42"/>
      <c r="D32" s="60">
        <f>SUM(D18+D31)</f>
        <v>5</v>
      </c>
      <c r="E32" s="60">
        <f t="shared" ref="E32:I32" si="1">SUM(E18+E31)</f>
        <v>4</v>
      </c>
      <c r="F32" s="60">
        <f t="shared" si="1"/>
        <v>5</v>
      </c>
      <c r="G32" s="60">
        <f t="shared" si="1"/>
        <v>6</v>
      </c>
      <c r="H32" s="60">
        <f t="shared" si="1"/>
        <v>6</v>
      </c>
      <c r="I32" s="60">
        <f t="shared" si="1"/>
        <v>5</v>
      </c>
      <c r="J32" s="30"/>
      <c r="K32" s="45" t="s">
        <v>82</v>
      </c>
    </row>
    <row r="33" spans="1:13" x14ac:dyDescent="0.25">
      <c r="A33" s="14"/>
      <c r="B33" s="57" t="s">
        <v>16</v>
      </c>
      <c r="C33" s="57"/>
      <c r="D33" s="57"/>
      <c r="E33" s="57"/>
      <c r="F33" s="57"/>
      <c r="G33" s="57"/>
      <c r="H33" s="44">
        <f>SUM(D31:I31)</f>
        <v>25</v>
      </c>
      <c r="I33" s="42"/>
      <c r="J33" s="37"/>
      <c r="K33" s="47" t="s">
        <v>118</v>
      </c>
    </row>
    <row r="34" spans="1:13" x14ac:dyDescent="0.25">
      <c r="A34" s="14"/>
      <c r="B34" s="57" t="s">
        <v>17</v>
      </c>
      <c r="C34" s="57"/>
      <c r="D34" s="57"/>
      <c r="E34" s="57"/>
      <c r="F34" s="57"/>
      <c r="G34" s="57"/>
      <c r="H34" s="44">
        <f>SUM(D32:I32)</f>
        <v>31</v>
      </c>
      <c r="I34" s="42"/>
      <c r="J34" s="37"/>
      <c r="K34" s="45"/>
    </row>
    <row r="35" spans="1:13" x14ac:dyDescent="0.25">
      <c r="A35" s="14"/>
      <c r="B35" s="57" t="s">
        <v>18</v>
      </c>
      <c r="C35" s="57"/>
      <c r="D35" s="57"/>
      <c r="E35" s="57"/>
      <c r="F35" s="57"/>
      <c r="G35" s="57"/>
      <c r="H35" s="44">
        <f>SUM(H21+H33)</f>
        <v>133</v>
      </c>
      <c r="I35" s="42"/>
      <c r="J35" s="37"/>
      <c r="K35" s="45"/>
    </row>
    <row r="36" spans="1:13" x14ac:dyDescent="0.25">
      <c r="A36" s="14"/>
      <c r="B36" s="14"/>
      <c r="C36" s="14"/>
      <c r="D36" s="14"/>
      <c r="E36" s="14"/>
      <c r="F36" s="14"/>
      <c r="G36" s="14"/>
      <c r="H36" s="8"/>
      <c r="I36" s="9"/>
      <c r="J36" s="37"/>
    </row>
    <row r="37" spans="1:13" x14ac:dyDescent="0.25">
      <c r="C37" s="95" t="s">
        <v>21</v>
      </c>
      <c r="D37" s="64"/>
      <c r="E37" s="64"/>
      <c r="F37" s="64"/>
      <c r="G37" s="64"/>
      <c r="H37" s="65"/>
      <c r="I37" s="63"/>
    </row>
    <row r="38" spans="1:13" x14ac:dyDescent="0.25">
      <c r="C38" s="76" t="s">
        <v>1</v>
      </c>
      <c r="D38" s="77" t="s">
        <v>2</v>
      </c>
      <c r="E38" s="77" t="s">
        <v>3</v>
      </c>
      <c r="F38" s="77" t="s">
        <v>4</v>
      </c>
      <c r="G38" s="77" t="s">
        <v>5</v>
      </c>
      <c r="H38" s="77" t="s">
        <v>6</v>
      </c>
      <c r="I38" s="77" t="s">
        <v>7</v>
      </c>
      <c r="J38" s="11"/>
      <c r="K38" s="88" t="s">
        <v>8</v>
      </c>
    </row>
    <row r="39" spans="1:13" ht="12.75" customHeight="1" x14ac:dyDescent="0.25">
      <c r="C39" s="50"/>
      <c r="D39" s="50"/>
      <c r="E39" s="50"/>
      <c r="F39" s="50"/>
      <c r="G39" s="50"/>
      <c r="H39" s="50"/>
      <c r="I39" s="51">
        <f>H39+1</f>
        <v>1</v>
      </c>
      <c r="J39" s="11"/>
      <c r="K39" s="63" t="s">
        <v>162</v>
      </c>
    </row>
    <row r="40" spans="1:13" ht="12.75" customHeight="1" x14ac:dyDescent="0.25">
      <c r="C40" s="78">
        <f xml:space="preserve"> I39 + 1</f>
        <v>2</v>
      </c>
      <c r="D40" s="51">
        <f t="shared" ref="D40:I42" si="2" xml:space="preserve"> C40 + 1</f>
        <v>3</v>
      </c>
      <c r="E40" s="51">
        <f t="shared" si="2"/>
        <v>4</v>
      </c>
      <c r="F40" s="51">
        <f t="shared" si="2"/>
        <v>5</v>
      </c>
      <c r="G40" s="51">
        <f t="shared" si="2"/>
        <v>6</v>
      </c>
      <c r="H40" s="52">
        <f t="shared" si="2"/>
        <v>7</v>
      </c>
      <c r="I40" s="52">
        <f t="shared" si="2"/>
        <v>8</v>
      </c>
      <c r="J40" s="11"/>
      <c r="K40" s="63" t="s">
        <v>83</v>
      </c>
    </row>
    <row r="41" spans="1:13" ht="12.75" customHeight="1" x14ac:dyDescent="0.25">
      <c r="C41" s="78">
        <f xml:space="preserve"> I40 + 1</f>
        <v>9</v>
      </c>
      <c r="D41" s="51">
        <f t="shared" si="2"/>
        <v>10</v>
      </c>
      <c r="E41" s="51">
        <f t="shared" si="2"/>
        <v>11</v>
      </c>
      <c r="F41" s="51">
        <f t="shared" si="2"/>
        <v>12</v>
      </c>
      <c r="G41" s="51">
        <f t="shared" si="2"/>
        <v>13</v>
      </c>
      <c r="H41" s="51">
        <f t="shared" si="2"/>
        <v>14</v>
      </c>
      <c r="I41" s="51">
        <f t="shared" si="2"/>
        <v>15</v>
      </c>
      <c r="J41" s="11"/>
      <c r="K41" s="63" t="s">
        <v>126</v>
      </c>
      <c r="L41" s="9"/>
      <c r="M41" s="9"/>
    </row>
    <row r="42" spans="1:13" ht="12.75" customHeight="1" x14ac:dyDescent="0.25">
      <c r="C42" s="78">
        <f xml:space="preserve"> I41 + 1</f>
        <v>16</v>
      </c>
      <c r="D42" s="51">
        <f t="shared" si="2"/>
        <v>17</v>
      </c>
      <c r="E42" s="51">
        <f t="shared" si="2"/>
        <v>18</v>
      </c>
      <c r="F42" s="51">
        <f t="shared" si="2"/>
        <v>19</v>
      </c>
      <c r="G42" s="51">
        <f t="shared" si="2"/>
        <v>20</v>
      </c>
      <c r="H42" s="51">
        <f t="shared" si="2"/>
        <v>21</v>
      </c>
      <c r="I42" s="51">
        <f t="shared" si="2"/>
        <v>22</v>
      </c>
      <c r="J42" s="11"/>
      <c r="K42" s="47" t="s">
        <v>159</v>
      </c>
      <c r="L42" s="9"/>
      <c r="M42" s="9"/>
    </row>
    <row r="43" spans="1:13" x14ac:dyDescent="0.25">
      <c r="C43" s="78">
        <f xml:space="preserve"> I42 + 1</f>
        <v>23</v>
      </c>
      <c r="D43" s="51">
        <f xml:space="preserve"> C43 + 1</f>
        <v>24</v>
      </c>
      <c r="E43" s="51">
        <f xml:space="preserve"> D43 + 1</f>
        <v>25</v>
      </c>
      <c r="F43" s="51">
        <f xml:space="preserve"> E43 + 1</f>
        <v>26</v>
      </c>
      <c r="G43" s="51">
        <f xml:space="preserve"> F43 + 1</f>
        <v>27</v>
      </c>
      <c r="H43" s="51">
        <f xml:space="preserve"> G43 + 1</f>
        <v>28</v>
      </c>
      <c r="I43" s="51">
        <f>H43+1</f>
        <v>29</v>
      </c>
      <c r="J43" s="11"/>
      <c r="K43" s="47" t="s">
        <v>84</v>
      </c>
      <c r="L43" s="9"/>
      <c r="M43" s="9"/>
    </row>
    <row r="44" spans="1:13" x14ac:dyDescent="0.25">
      <c r="C44" s="78">
        <f>I43+1</f>
        <v>30</v>
      </c>
      <c r="D44" s="50"/>
      <c r="E44" s="50"/>
      <c r="F44" s="50"/>
      <c r="G44" s="50"/>
      <c r="H44" s="50"/>
      <c r="I44" s="50"/>
      <c r="J44" s="11"/>
      <c r="K44" s="63" t="s">
        <v>160</v>
      </c>
      <c r="L44" s="9"/>
      <c r="M44" s="9"/>
    </row>
    <row r="45" spans="1:13" x14ac:dyDescent="0.25">
      <c r="C45" s="79"/>
      <c r="D45" s="79"/>
      <c r="E45" s="79"/>
      <c r="F45" s="79"/>
      <c r="G45" s="79"/>
      <c r="H45" s="79"/>
      <c r="I45" s="79"/>
      <c r="J45" s="11"/>
      <c r="K45" s="47" t="s">
        <v>161</v>
      </c>
      <c r="L45" s="9"/>
      <c r="M45" s="9"/>
    </row>
    <row r="46" spans="1:13" x14ac:dyDescent="0.25">
      <c r="B46" s="53" t="s">
        <v>14</v>
      </c>
      <c r="C46" s="53"/>
      <c r="D46" s="54">
        <f>COUNTA(D39:D43)</f>
        <v>4</v>
      </c>
      <c r="E46" s="54">
        <f t="shared" ref="E46:F46" si="3">COUNTA(E39:E43)</f>
        <v>4</v>
      </c>
      <c r="F46" s="54">
        <f t="shared" si="3"/>
        <v>4</v>
      </c>
      <c r="G46" s="54">
        <v>4</v>
      </c>
      <c r="H46" s="54">
        <v>3</v>
      </c>
      <c r="I46" s="54">
        <v>4</v>
      </c>
      <c r="J46" s="13"/>
      <c r="K46" s="47" t="s">
        <v>119</v>
      </c>
      <c r="L46" s="9"/>
      <c r="M46" s="9"/>
    </row>
    <row r="47" spans="1:13" x14ac:dyDescent="0.25">
      <c r="A47" s="26"/>
      <c r="B47" s="55" t="s">
        <v>15</v>
      </c>
      <c r="C47" s="42"/>
      <c r="D47" s="60">
        <f t="shared" ref="D47:I47" si="4">SUM(D32+D46)</f>
        <v>9</v>
      </c>
      <c r="E47" s="60">
        <f t="shared" si="4"/>
        <v>8</v>
      </c>
      <c r="F47" s="60">
        <f t="shared" si="4"/>
        <v>9</v>
      </c>
      <c r="G47" s="60">
        <f t="shared" si="4"/>
        <v>10</v>
      </c>
      <c r="H47" s="60">
        <f t="shared" si="4"/>
        <v>9</v>
      </c>
      <c r="I47" s="60">
        <f t="shared" si="4"/>
        <v>9</v>
      </c>
      <c r="J47" s="30"/>
      <c r="K47" s="47" t="s">
        <v>88</v>
      </c>
      <c r="L47" s="9"/>
      <c r="M47" s="9"/>
    </row>
    <row r="48" spans="1:13" x14ac:dyDescent="0.25">
      <c r="A48" s="10"/>
      <c r="B48" s="57" t="s">
        <v>16</v>
      </c>
      <c r="C48" s="57"/>
      <c r="D48" s="57"/>
      <c r="E48" s="57"/>
      <c r="F48" s="57"/>
      <c r="G48" s="57"/>
      <c r="H48" s="44">
        <f>SUM(D46:I46)</f>
        <v>23</v>
      </c>
      <c r="I48" s="42"/>
      <c r="J48" s="37"/>
      <c r="K48" s="45" t="s">
        <v>85</v>
      </c>
      <c r="L48" s="9"/>
      <c r="M48" s="9"/>
    </row>
    <row r="49" spans="1:13" x14ac:dyDescent="0.25">
      <c r="A49" s="14"/>
      <c r="B49" s="57" t="s">
        <v>17</v>
      </c>
      <c r="C49" s="57"/>
      <c r="D49" s="57"/>
      <c r="E49" s="57"/>
      <c r="F49" s="57"/>
      <c r="G49" s="57"/>
      <c r="H49" s="44">
        <f>SUM(D47:I47)</f>
        <v>54</v>
      </c>
      <c r="I49" s="42"/>
      <c r="J49" s="37"/>
      <c r="K49" s="45" t="s">
        <v>86</v>
      </c>
      <c r="L49" s="9"/>
      <c r="M49" s="9"/>
    </row>
    <row r="50" spans="1:13" x14ac:dyDescent="0.25">
      <c r="A50" s="14"/>
      <c r="B50" s="57" t="s">
        <v>18</v>
      </c>
      <c r="C50" s="57"/>
      <c r="D50" s="57"/>
      <c r="E50" s="57"/>
      <c r="F50" s="57"/>
      <c r="G50" s="57"/>
      <c r="H50" s="44">
        <f>SUM(H35+H48)</f>
        <v>156</v>
      </c>
      <c r="I50" s="42"/>
      <c r="J50" s="37"/>
      <c r="K50" s="47" t="s">
        <v>87</v>
      </c>
    </row>
    <row r="51" spans="1:13" x14ac:dyDescent="0.25">
      <c r="A51" s="14"/>
      <c r="B51" s="57"/>
      <c r="C51" s="57"/>
      <c r="D51" s="57"/>
      <c r="E51" s="57"/>
      <c r="F51" s="57"/>
      <c r="G51" s="57"/>
      <c r="H51" s="44"/>
      <c r="I51" s="42"/>
      <c r="J51" s="37"/>
      <c r="K51" s="45"/>
    </row>
    <row r="52" spans="1:13" x14ac:dyDescent="0.25">
      <c r="A52" s="14"/>
      <c r="B52" s="57"/>
      <c r="C52" s="57"/>
      <c r="D52" s="57"/>
      <c r="E52" s="57"/>
      <c r="F52" s="57"/>
      <c r="G52" s="57"/>
      <c r="H52" s="44"/>
      <c r="I52" s="42"/>
      <c r="J52" s="37"/>
      <c r="K52" s="45"/>
    </row>
    <row r="53" spans="1:13" x14ac:dyDescent="0.25">
      <c r="A53" s="14"/>
      <c r="B53" s="57"/>
      <c r="C53" s="57"/>
      <c r="D53" s="57"/>
      <c r="E53" s="57"/>
      <c r="F53" s="57"/>
      <c r="G53" s="57"/>
      <c r="H53" s="44"/>
      <c r="I53" s="42"/>
      <c r="J53" s="37"/>
      <c r="K53" s="45"/>
    </row>
    <row r="54" spans="1:13" x14ac:dyDescent="0.25">
      <c r="A54" s="14"/>
      <c r="B54" s="57"/>
      <c r="C54" s="57"/>
      <c r="D54" s="57"/>
      <c r="E54" s="57"/>
      <c r="F54" s="57"/>
      <c r="G54" s="57"/>
      <c r="H54" s="44"/>
      <c r="I54" s="42"/>
      <c r="J54" s="37"/>
      <c r="K54" s="45"/>
    </row>
    <row r="55" spans="1:13" x14ac:dyDescent="0.25">
      <c r="A55" s="14"/>
      <c r="B55" s="57"/>
      <c r="C55" s="57"/>
      <c r="D55" s="57"/>
      <c r="E55" s="57"/>
      <c r="F55" s="57"/>
      <c r="G55" s="57"/>
      <c r="H55" s="44"/>
      <c r="I55" s="42"/>
      <c r="J55" s="37"/>
      <c r="K55" s="45"/>
    </row>
    <row r="56" spans="1:13" x14ac:dyDescent="0.25">
      <c r="A56" s="14"/>
      <c r="B56" s="57"/>
      <c r="C56" s="57"/>
      <c r="D56" s="57"/>
      <c r="E56" s="57"/>
      <c r="F56" s="57"/>
      <c r="G56" s="57"/>
      <c r="H56" s="44"/>
      <c r="I56" s="42"/>
      <c r="J56" s="37"/>
      <c r="K56" s="45"/>
    </row>
    <row r="57" spans="1:13" x14ac:dyDescent="0.25">
      <c r="A57" s="14"/>
      <c r="B57" s="57"/>
      <c r="C57" s="57"/>
      <c r="D57" s="57"/>
      <c r="E57" s="57"/>
      <c r="F57" s="57"/>
      <c r="G57" s="57"/>
      <c r="H57" s="44"/>
      <c r="I57" s="42"/>
      <c r="J57" s="37"/>
      <c r="K57" s="45"/>
    </row>
    <row r="58" spans="1:13" x14ac:dyDescent="0.25">
      <c r="A58" s="14"/>
      <c r="B58" s="14"/>
      <c r="C58" s="14"/>
      <c r="D58" s="14"/>
      <c r="E58" s="14"/>
      <c r="F58" s="14"/>
      <c r="G58" s="14"/>
      <c r="H58" s="8"/>
      <c r="I58" s="9"/>
      <c r="J58" s="37"/>
      <c r="K58" s="47"/>
    </row>
    <row r="59" spans="1:13" x14ac:dyDescent="0.25">
      <c r="A59" s="14"/>
      <c r="C59" s="95" t="s">
        <v>22</v>
      </c>
      <c r="D59" s="64"/>
      <c r="E59" s="64"/>
      <c r="F59" s="64"/>
      <c r="G59" s="64"/>
      <c r="H59" s="65"/>
      <c r="I59" s="63"/>
    </row>
    <row r="60" spans="1:13" x14ac:dyDescent="0.25">
      <c r="C60" s="76" t="s">
        <v>1</v>
      </c>
      <c r="D60" s="77" t="s">
        <v>2</v>
      </c>
      <c r="E60" s="77" t="s">
        <v>3</v>
      </c>
      <c r="F60" s="77" t="s">
        <v>4</v>
      </c>
      <c r="G60" s="77" t="s">
        <v>5</v>
      </c>
      <c r="H60" s="77" t="s">
        <v>6</v>
      </c>
      <c r="I60" s="77" t="s">
        <v>7</v>
      </c>
      <c r="J60" s="11"/>
      <c r="K60" s="88" t="s">
        <v>8</v>
      </c>
    </row>
    <row r="61" spans="1:13" x14ac:dyDescent="0.25">
      <c r="A61" s="23"/>
      <c r="C61" s="50"/>
      <c r="D61" s="51">
        <f xml:space="preserve"> C61 + 1</f>
        <v>1</v>
      </c>
      <c r="E61" s="51">
        <f t="shared" ref="E61:I64" si="5" xml:space="preserve"> D61 + 1</f>
        <v>2</v>
      </c>
      <c r="F61" s="51">
        <f t="shared" si="5"/>
        <v>3</v>
      </c>
      <c r="G61" s="51">
        <f t="shared" si="5"/>
        <v>4</v>
      </c>
      <c r="H61" s="52">
        <f t="shared" si="5"/>
        <v>5</v>
      </c>
      <c r="I61" s="52">
        <f t="shared" si="5"/>
        <v>6</v>
      </c>
      <c r="J61" s="11"/>
      <c r="K61" s="63" t="s">
        <v>89</v>
      </c>
    </row>
    <row r="62" spans="1:13" x14ac:dyDescent="0.25">
      <c r="A62" s="23"/>
      <c r="C62" s="78">
        <f xml:space="preserve"> I61 + 1</f>
        <v>7</v>
      </c>
      <c r="D62" s="51">
        <f xml:space="preserve"> C62 + 1</f>
        <v>8</v>
      </c>
      <c r="E62" s="51">
        <f t="shared" si="5"/>
        <v>9</v>
      </c>
      <c r="F62" s="51">
        <f t="shared" si="5"/>
        <v>10</v>
      </c>
      <c r="G62" s="51">
        <f t="shared" si="5"/>
        <v>11</v>
      </c>
      <c r="H62" s="52">
        <f t="shared" si="5"/>
        <v>12</v>
      </c>
      <c r="I62" s="52">
        <f t="shared" si="5"/>
        <v>13</v>
      </c>
      <c r="J62" s="11"/>
      <c r="K62" s="63" t="s">
        <v>166</v>
      </c>
    </row>
    <row r="63" spans="1:13" x14ac:dyDescent="0.25">
      <c r="A63" s="23"/>
      <c r="C63" s="78">
        <f xml:space="preserve"> I62 + 1</f>
        <v>14</v>
      </c>
      <c r="D63" s="52">
        <f xml:space="preserve"> C63 + 1</f>
        <v>15</v>
      </c>
      <c r="E63" s="51">
        <f t="shared" si="5"/>
        <v>16</v>
      </c>
      <c r="F63" s="51">
        <f t="shared" si="5"/>
        <v>17</v>
      </c>
      <c r="G63" s="51">
        <f t="shared" si="5"/>
        <v>18</v>
      </c>
      <c r="H63" s="51">
        <f t="shared" si="5"/>
        <v>19</v>
      </c>
      <c r="I63" s="51">
        <f t="shared" si="5"/>
        <v>20</v>
      </c>
      <c r="J63" s="11"/>
      <c r="K63" s="63" t="s">
        <v>163</v>
      </c>
    </row>
    <row r="64" spans="1:13" x14ac:dyDescent="0.25">
      <c r="A64" s="23"/>
      <c r="C64" s="78">
        <f xml:space="preserve"> I63 + 1</f>
        <v>21</v>
      </c>
      <c r="D64" s="51">
        <f xml:space="preserve"> C64 + 1</f>
        <v>22</v>
      </c>
      <c r="E64" s="51">
        <f t="shared" si="5"/>
        <v>23</v>
      </c>
      <c r="F64" s="51">
        <f t="shared" si="5"/>
        <v>24</v>
      </c>
      <c r="G64" s="51">
        <f t="shared" si="5"/>
        <v>25</v>
      </c>
      <c r="H64" s="52">
        <f t="shared" si="5"/>
        <v>26</v>
      </c>
      <c r="I64" s="52">
        <f t="shared" si="5"/>
        <v>27</v>
      </c>
      <c r="J64" s="11"/>
      <c r="K64" s="47" t="s">
        <v>164</v>
      </c>
    </row>
    <row r="65" spans="1:11" x14ac:dyDescent="0.25">
      <c r="A65" s="23"/>
      <c r="C65" s="78">
        <f xml:space="preserve"> I64 + 1</f>
        <v>28</v>
      </c>
      <c r="D65" s="51">
        <f>C65+1</f>
        <v>29</v>
      </c>
      <c r="E65" s="51">
        <f>D65+1</f>
        <v>30</v>
      </c>
      <c r="F65" s="51">
        <f>E65+1</f>
        <v>31</v>
      </c>
      <c r="G65" s="79"/>
      <c r="H65" s="79"/>
      <c r="I65" s="79"/>
      <c r="J65" s="11"/>
      <c r="K65" s="47" t="s">
        <v>165</v>
      </c>
    </row>
    <row r="66" spans="1:11" x14ac:dyDescent="0.25">
      <c r="A66" s="23"/>
      <c r="C66" s="23"/>
      <c r="D66" s="24"/>
      <c r="E66" s="21"/>
      <c r="F66" s="24"/>
      <c r="G66" s="25"/>
      <c r="H66" s="25"/>
      <c r="I66" s="80"/>
      <c r="J66" s="23"/>
      <c r="K66" s="47" t="s">
        <v>90</v>
      </c>
    </row>
    <row r="67" spans="1:11" x14ac:dyDescent="0.25">
      <c r="A67" s="26"/>
      <c r="B67" s="53" t="s">
        <v>14</v>
      </c>
      <c r="C67" s="53"/>
      <c r="D67" s="54">
        <v>4</v>
      </c>
      <c r="E67" s="54">
        <f t="shared" ref="E67:F67" si="6">COUNTA(E61:E65)</f>
        <v>5</v>
      </c>
      <c r="F67" s="54">
        <f t="shared" si="6"/>
        <v>5</v>
      </c>
      <c r="G67" s="54">
        <v>4</v>
      </c>
      <c r="H67" s="54">
        <v>1</v>
      </c>
      <c r="I67" s="54">
        <v>1</v>
      </c>
      <c r="J67" s="13"/>
      <c r="K67" s="45" t="s">
        <v>91</v>
      </c>
    </row>
    <row r="68" spans="1:11" x14ac:dyDescent="0.25">
      <c r="A68" s="10"/>
      <c r="B68" s="55" t="s">
        <v>15</v>
      </c>
      <c r="C68" s="42"/>
      <c r="D68" s="56">
        <f t="shared" ref="D68:I68" si="7">SUM(D67+D47)</f>
        <v>13</v>
      </c>
      <c r="E68" s="56">
        <f t="shared" si="7"/>
        <v>13</v>
      </c>
      <c r="F68" s="56">
        <f t="shared" si="7"/>
        <v>14</v>
      </c>
      <c r="G68" s="56">
        <f t="shared" si="7"/>
        <v>14</v>
      </c>
      <c r="H68" s="56">
        <f t="shared" si="7"/>
        <v>10</v>
      </c>
      <c r="I68" s="56">
        <f t="shared" si="7"/>
        <v>10</v>
      </c>
      <c r="J68" s="21"/>
      <c r="K68" s="45" t="s">
        <v>92</v>
      </c>
    </row>
    <row r="69" spans="1:11" x14ac:dyDescent="0.25">
      <c r="A69" s="14"/>
      <c r="B69" s="57" t="s">
        <v>16</v>
      </c>
      <c r="C69" s="57"/>
      <c r="D69" s="58"/>
      <c r="E69" s="58"/>
      <c r="F69" s="58"/>
      <c r="G69" s="58"/>
      <c r="H69" s="59">
        <f>SUM(D67:I67)</f>
        <v>20</v>
      </c>
      <c r="I69" s="43"/>
      <c r="K69" s="47" t="s">
        <v>167</v>
      </c>
    </row>
    <row r="70" spans="1:11" x14ac:dyDescent="0.25">
      <c r="A70" s="14"/>
      <c r="B70" s="57" t="s">
        <v>17</v>
      </c>
      <c r="C70" s="57"/>
      <c r="D70" s="58"/>
      <c r="E70" s="58"/>
      <c r="F70" s="58"/>
      <c r="G70" s="58"/>
      <c r="H70" s="59">
        <f>SUM(D68:I68)</f>
        <v>74</v>
      </c>
      <c r="I70" s="43"/>
      <c r="K70" s="47" t="s">
        <v>93</v>
      </c>
    </row>
    <row r="71" spans="1:11" x14ac:dyDescent="0.25">
      <c r="A71" s="14"/>
      <c r="B71" s="57" t="s">
        <v>18</v>
      </c>
      <c r="C71" s="57"/>
      <c r="D71" s="58"/>
      <c r="E71" s="58"/>
      <c r="F71" s="58"/>
      <c r="G71" s="58"/>
      <c r="H71" s="44">
        <f>SUM(H50+H69)</f>
        <v>176</v>
      </c>
      <c r="I71" s="43"/>
      <c r="K71" s="47" t="s">
        <v>120</v>
      </c>
    </row>
    <row r="72" spans="1:11" x14ac:dyDescent="0.25">
      <c r="A72" s="14"/>
      <c r="B72" s="14"/>
      <c r="C72" s="14"/>
      <c r="D72" s="16"/>
      <c r="E72" s="16"/>
      <c r="F72" s="16"/>
      <c r="G72" s="16"/>
      <c r="H72" s="17"/>
      <c r="K72" s="47"/>
    </row>
    <row r="73" spans="1:11" x14ac:dyDescent="0.25">
      <c r="C73" s="95" t="s">
        <v>23</v>
      </c>
      <c r="D73" s="62"/>
      <c r="E73" s="62"/>
      <c r="F73" s="62"/>
      <c r="G73" s="62"/>
      <c r="H73" s="62"/>
      <c r="I73" s="63"/>
      <c r="K73" s="48"/>
    </row>
    <row r="74" spans="1:11" x14ac:dyDescent="0.25">
      <c r="B74" s="23"/>
      <c r="C74" s="76" t="s">
        <v>1</v>
      </c>
      <c r="D74" s="77" t="s">
        <v>2</v>
      </c>
      <c r="E74" s="77" t="s">
        <v>3</v>
      </c>
      <c r="F74" s="77" t="s">
        <v>4</v>
      </c>
      <c r="G74" s="77" t="s">
        <v>5</v>
      </c>
      <c r="H74" s="77" t="s">
        <v>6</v>
      </c>
      <c r="I74" s="77" t="s">
        <v>7</v>
      </c>
      <c r="J74" s="11"/>
      <c r="K74" s="34" t="s">
        <v>8</v>
      </c>
    </row>
    <row r="75" spans="1:11" x14ac:dyDescent="0.25">
      <c r="B75" s="23"/>
      <c r="C75" s="50"/>
      <c r="D75" s="82"/>
      <c r="E75" s="82"/>
      <c r="F75" s="82"/>
      <c r="G75" s="51">
        <f>F75+1</f>
        <v>1</v>
      </c>
      <c r="H75" s="52">
        <f>G75+1</f>
        <v>2</v>
      </c>
      <c r="I75" s="52">
        <f>H75+1</f>
        <v>3</v>
      </c>
      <c r="J75" s="11"/>
      <c r="K75" s="47" t="s">
        <v>168</v>
      </c>
    </row>
    <row r="76" spans="1:11" x14ac:dyDescent="0.25">
      <c r="B76" s="23"/>
      <c r="C76" s="78">
        <f>I75+1</f>
        <v>4</v>
      </c>
      <c r="D76" s="51">
        <f>C76+1</f>
        <v>5</v>
      </c>
      <c r="E76" s="51">
        <f t="shared" ref="E76:I78" si="8" xml:space="preserve"> D76 + 1</f>
        <v>6</v>
      </c>
      <c r="F76" s="51">
        <f t="shared" si="8"/>
        <v>7</v>
      </c>
      <c r="G76" s="51">
        <f t="shared" si="8"/>
        <v>8</v>
      </c>
      <c r="H76" s="51">
        <f t="shared" si="8"/>
        <v>9</v>
      </c>
      <c r="I76" s="51">
        <f t="shared" si="8"/>
        <v>10</v>
      </c>
      <c r="J76" s="11"/>
      <c r="K76" s="47" t="s">
        <v>94</v>
      </c>
    </row>
    <row r="77" spans="1:11" x14ac:dyDescent="0.25">
      <c r="B77" s="23"/>
      <c r="C77" s="78">
        <f xml:space="preserve"> I76 + 1</f>
        <v>11</v>
      </c>
      <c r="D77" s="51">
        <f xml:space="preserve"> C77 + 1</f>
        <v>12</v>
      </c>
      <c r="E77" s="51">
        <f t="shared" si="8"/>
        <v>13</v>
      </c>
      <c r="F77" s="51">
        <f t="shared" si="8"/>
        <v>14</v>
      </c>
      <c r="G77" s="52">
        <f t="shared" si="8"/>
        <v>15</v>
      </c>
      <c r="H77" s="52">
        <f t="shared" si="8"/>
        <v>16</v>
      </c>
      <c r="I77" s="52">
        <f t="shared" si="8"/>
        <v>17</v>
      </c>
      <c r="J77" s="11"/>
      <c r="K77" s="63" t="s">
        <v>61</v>
      </c>
    </row>
    <row r="78" spans="1:11" x14ac:dyDescent="0.25">
      <c r="B78" s="23"/>
      <c r="C78" s="78">
        <f xml:space="preserve"> I77 + 1</f>
        <v>18</v>
      </c>
      <c r="D78" s="52">
        <f xml:space="preserve"> C78 + 1</f>
        <v>19</v>
      </c>
      <c r="E78" s="52">
        <f t="shared" si="8"/>
        <v>20</v>
      </c>
      <c r="F78" s="51">
        <f t="shared" si="8"/>
        <v>21</v>
      </c>
      <c r="G78" s="51">
        <f t="shared" si="8"/>
        <v>22</v>
      </c>
      <c r="H78" s="51">
        <f t="shared" si="8"/>
        <v>23</v>
      </c>
      <c r="I78" s="51">
        <f t="shared" si="8"/>
        <v>24</v>
      </c>
      <c r="J78" s="11"/>
      <c r="K78" s="63" t="s">
        <v>169</v>
      </c>
    </row>
    <row r="79" spans="1:11" x14ac:dyDescent="0.25">
      <c r="B79" s="23"/>
      <c r="C79" s="78">
        <f xml:space="preserve"> I78 + 1</f>
        <v>25</v>
      </c>
      <c r="D79" s="51">
        <f xml:space="preserve"> C79 + 1</f>
        <v>26</v>
      </c>
      <c r="E79" s="51">
        <f xml:space="preserve"> D79 + 1</f>
        <v>27</v>
      </c>
      <c r="F79" s="51">
        <f>E79+1</f>
        <v>28</v>
      </c>
      <c r="G79" s="51">
        <f>F79+1</f>
        <v>29</v>
      </c>
      <c r="H79" s="51">
        <f>G79+1</f>
        <v>30</v>
      </c>
      <c r="I79" s="79"/>
      <c r="J79" s="11"/>
      <c r="K79" s="47" t="s">
        <v>121</v>
      </c>
    </row>
    <row r="80" spans="1:11" x14ac:dyDescent="0.25">
      <c r="B80" s="23"/>
      <c r="C80" s="23"/>
      <c r="D80" s="24"/>
      <c r="E80" s="21"/>
      <c r="F80" s="24"/>
      <c r="G80" s="24"/>
      <c r="H80" s="24"/>
      <c r="I80" s="25"/>
      <c r="J80" s="25"/>
      <c r="K80" s="47" t="s">
        <v>170</v>
      </c>
    </row>
    <row r="81" spans="1:11" x14ac:dyDescent="0.25">
      <c r="B81" s="53" t="s">
        <v>14</v>
      </c>
      <c r="C81" s="53"/>
      <c r="D81" s="54">
        <v>3</v>
      </c>
      <c r="E81" s="54">
        <v>3</v>
      </c>
      <c r="F81" s="54">
        <v>4</v>
      </c>
      <c r="G81" s="54">
        <v>4</v>
      </c>
      <c r="H81" s="54">
        <v>3</v>
      </c>
      <c r="I81" s="54">
        <v>2</v>
      </c>
      <c r="J81" s="13"/>
      <c r="K81" s="47" t="s">
        <v>122</v>
      </c>
    </row>
    <row r="82" spans="1:11" x14ac:dyDescent="0.25">
      <c r="B82" s="55" t="s">
        <v>15</v>
      </c>
      <c r="C82" s="42"/>
      <c r="D82" s="56">
        <f>SUM(D81+D68)</f>
        <v>16</v>
      </c>
      <c r="E82" s="56">
        <f>SUM(E81+E68)</f>
        <v>16</v>
      </c>
      <c r="F82" s="56">
        <f>SUM(F81+F68)</f>
        <v>18</v>
      </c>
      <c r="G82" s="56">
        <f>SUM(G81+G68)</f>
        <v>18</v>
      </c>
      <c r="H82" s="56">
        <f>SUM(H81+H68)</f>
        <v>13</v>
      </c>
      <c r="I82" s="56">
        <f>SUM(I68+I81)</f>
        <v>12</v>
      </c>
      <c r="J82" s="21"/>
      <c r="K82" s="47" t="s">
        <v>171</v>
      </c>
    </row>
    <row r="83" spans="1:11" x14ac:dyDescent="0.25">
      <c r="B83" s="57" t="s">
        <v>16</v>
      </c>
      <c r="C83" s="57"/>
      <c r="D83" s="58"/>
      <c r="E83" s="58"/>
      <c r="F83" s="58"/>
      <c r="G83" s="58"/>
      <c r="H83" s="59">
        <f>SUM(D81:I81)</f>
        <v>19</v>
      </c>
      <c r="I83" s="43"/>
      <c r="K83" s="47" t="s">
        <v>95</v>
      </c>
    </row>
    <row r="84" spans="1:11" x14ac:dyDescent="0.25">
      <c r="B84" s="57" t="s">
        <v>17</v>
      </c>
      <c r="C84" s="57"/>
      <c r="D84" s="58"/>
      <c r="E84" s="58"/>
      <c r="F84" s="58"/>
      <c r="G84" s="58"/>
      <c r="H84" s="59">
        <f>SUM(D82:I82)</f>
        <v>93</v>
      </c>
      <c r="I84" s="43"/>
      <c r="K84" s="45" t="s">
        <v>63</v>
      </c>
    </row>
    <row r="85" spans="1:11" x14ac:dyDescent="0.25">
      <c r="B85" s="57" t="s">
        <v>18</v>
      </c>
      <c r="C85" s="57"/>
      <c r="D85" s="58"/>
      <c r="E85" s="58"/>
      <c r="F85" s="58"/>
      <c r="G85" s="58"/>
      <c r="H85" s="59">
        <f>SUM(H71+H83)</f>
        <v>195</v>
      </c>
      <c r="I85" s="43"/>
      <c r="K85" s="47" t="s">
        <v>123</v>
      </c>
    </row>
    <row r="86" spans="1:11" x14ac:dyDescent="0.25">
      <c r="B86" s="14"/>
      <c r="C86" s="14"/>
      <c r="D86" s="16"/>
      <c r="E86" s="16"/>
      <c r="F86" s="16"/>
      <c r="G86" s="16"/>
      <c r="H86" s="17"/>
      <c r="K86" s="45" t="s">
        <v>96</v>
      </c>
    </row>
    <row r="87" spans="1:11" x14ac:dyDescent="0.25">
      <c r="B87" s="14"/>
      <c r="C87" s="14"/>
      <c r="D87" s="16"/>
      <c r="E87" s="16"/>
      <c r="F87" s="16"/>
      <c r="G87" s="16"/>
      <c r="H87" s="17"/>
      <c r="K87" s="45"/>
    </row>
    <row r="88" spans="1:11" x14ac:dyDescent="0.25">
      <c r="A88" s="73"/>
      <c r="C88" s="95" t="s">
        <v>24</v>
      </c>
      <c r="D88" s="62"/>
      <c r="E88" s="62"/>
      <c r="F88" s="62"/>
      <c r="G88" s="62"/>
      <c r="H88" s="62"/>
      <c r="I88" s="63"/>
      <c r="K88" s="114"/>
    </row>
    <row r="89" spans="1:11" x14ac:dyDescent="0.25">
      <c r="A89" s="73"/>
      <c r="C89" s="76" t="s">
        <v>1</v>
      </c>
      <c r="D89" s="77" t="s">
        <v>2</v>
      </c>
      <c r="E89" s="77" t="s">
        <v>3</v>
      </c>
      <c r="F89" s="77" t="s">
        <v>4</v>
      </c>
      <c r="G89" s="77" t="s">
        <v>5</v>
      </c>
      <c r="H89" s="77" t="s">
        <v>6</v>
      </c>
      <c r="I89" s="77" t="s">
        <v>7</v>
      </c>
      <c r="J89" s="11"/>
      <c r="K89" s="34" t="s">
        <v>8</v>
      </c>
    </row>
    <row r="90" spans="1:11" x14ac:dyDescent="0.25">
      <c r="A90" s="73"/>
      <c r="C90" s="50"/>
      <c r="D90" s="50"/>
      <c r="E90" s="50"/>
      <c r="F90" s="50"/>
      <c r="G90" s="50"/>
      <c r="H90" s="50"/>
      <c r="I90" s="51">
        <v>1</v>
      </c>
      <c r="J90" s="11"/>
      <c r="K90" s="47" t="s">
        <v>124</v>
      </c>
    </row>
    <row r="91" spans="1:11" s="40" customFormat="1" x14ac:dyDescent="0.25">
      <c r="A91" s="74"/>
      <c r="B91"/>
      <c r="C91" s="78">
        <v>2</v>
      </c>
      <c r="D91" s="51">
        <v>3</v>
      </c>
      <c r="E91" s="51">
        <v>4</v>
      </c>
      <c r="F91" s="51">
        <v>5</v>
      </c>
      <c r="G91" s="51">
        <v>6</v>
      </c>
      <c r="H91" s="51">
        <v>7</v>
      </c>
      <c r="I91" s="51">
        <v>8</v>
      </c>
      <c r="J91" s="11"/>
      <c r="K91" s="84" t="s">
        <v>101</v>
      </c>
    </row>
    <row r="92" spans="1:11" x14ac:dyDescent="0.25">
      <c r="A92" s="75"/>
      <c r="C92" s="78">
        <v>9</v>
      </c>
      <c r="D92" s="51">
        <v>10</v>
      </c>
      <c r="E92" s="50">
        <v>11</v>
      </c>
      <c r="F92" s="50">
        <v>12</v>
      </c>
      <c r="G92" s="50">
        <v>13</v>
      </c>
      <c r="H92" s="50">
        <v>14</v>
      </c>
      <c r="I92" s="50">
        <v>15</v>
      </c>
      <c r="J92" s="11"/>
      <c r="K92" s="47" t="s">
        <v>172</v>
      </c>
    </row>
    <row r="93" spans="1:11" x14ac:dyDescent="0.25">
      <c r="A93" s="73"/>
      <c r="C93" s="78">
        <v>16</v>
      </c>
      <c r="D93" s="50">
        <v>17</v>
      </c>
      <c r="E93" s="50">
        <v>18</v>
      </c>
      <c r="F93" s="50">
        <v>19</v>
      </c>
      <c r="G93" s="50">
        <v>20</v>
      </c>
      <c r="H93" s="50">
        <v>21</v>
      </c>
      <c r="I93" s="50">
        <v>22</v>
      </c>
      <c r="J93" s="11"/>
      <c r="K93" s="47" t="s">
        <v>125</v>
      </c>
    </row>
    <row r="94" spans="1:11" x14ac:dyDescent="0.25">
      <c r="C94" s="78">
        <v>23</v>
      </c>
      <c r="D94" s="50">
        <v>24</v>
      </c>
      <c r="E94" s="81">
        <v>25</v>
      </c>
      <c r="F94" s="50">
        <v>26</v>
      </c>
      <c r="G94" s="50">
        <v>27</v>
      </c>
      <c r="H94" s="50">
        <v>28</v>
      </c>
      <c r="I94" s="50">
        <v>29</v>
      </c>
      <c r="J94" s="11"/>
      <c r="K94" s="47" t="s">
        <v>102</v>
      </c>
    </row>
    <row r="95" spans="1:11" x14ac:dyDescent="0.25">
      <c r="C95" s="78">
        <v>30</v>
      </c>
      <c r="D95" s="85">
        <v>31</v>
      </c>
      <c r="E95" s="30"/>
      <c r="F95" s="38"/>
      <c r="G95" s="38"/>
      <c r="H95" s="38"/>
      <c r="I95" s="38"/>
      <c r="J95" s="38"/>
      <c r="K95" s="47" t="s">
        <v>173</v>
      </c>
    </row>
    <row r="96" spans="1:11" x14ac:dyDescent="0.25">
      <c r="B96" s="53" t="s">
        <v>14</v>
      </c>
      <c r="C96" s="53"/>
      <c r="D96" s="54">
        <v>2</v>
      </c>
      <c r="E96" s="54">
        <v>1</v>
      </c>
      <c r="F96" s="54">
        <v>1</v>
      </c>
      <c r="G96" s="54">
        <v>1</v>
      </c>
      <c r="H96" s="54">
        <v>1</v>
      </c>
      <c r="I96" s="54">
        <v>2</v>
      </c>
      <c r="J96" s="13"/>
      <c r="K96" s="47"/>
    </row>
    <row r="97" spans="1:11" x14ac:dyDescent="0.25">
      <c r="B97" s="55" t="s">
        <v>15</v>
      </c>
      <c r="C97" s="42"/>
      <c r="D97" s="56">
        <f>SUM(D96+D82)</f>
        <v>18</v>
      </c>
      <c r="E97" s="56">
        <f>SUM(E96+E82)</f>
        <v>17</v>
      </c>
      <c r="F97" s="56">
        <f>SUM(F96+F82)</f>
        <v>19</v>
      </c>
      <c r="G97" s="56">
        <f>SUM(G96+G82)</f>
        <v>19</v>
      </c>
      <c r="H97" s="56">
        <f>SUM(H96+H82)</f>
        <v>14</v>
      </c>
      <c r="I97" s="56">
        <f>SUM(I82+I96)</f>
        <v>14</v>
      </c>
      <c r="J97" s="21"/>
      <c r="K97" s="47"/>
    </row>
    <row r="98" spans="1:11" x14ac:dyDescent="0.25">
      <c r="B98" s="57" t="s">
        <v>16</v>
      </c>
      <c r="C98" s="57"/>
      <c r="D98" s="58"/>
      <c r="E98" s="58"/>
      <c r="F98" s="58"/>
      <c r="G98" s="58"/>
      <c r="H98" s="59">
        <f>SUM(D96:I96)</f>
        <v>8</v>
      </c>
      <c r="I98" s="43"/>
    </row>
    <row r="99" spans="1:11" x14ac:dyDescent="0.25">
      <c r="B99" s="57" t="s">
        <v>17</v>
      </c>
      <c r="C99" s="57"/>
      <c r="D99" s="58"/>
      <c r="E99" s="58"/>
      <c r="F99" s="58"/>
      <c r="G99" s="58"/>
      <c r="H99" s="59">
        <f>SUM(H98+H84)</f>
        <v>101</v>
      </c>
      <c r="I99" s="43"/>
    </row>
    <row r="100" spans="1:11" x14ac:dyDescent="0.25">
      <c r="B100" s="57" t="s">
        <v>18</v>
      </c>
      <c r="C100" s="57"/>
      <c r="D100" s="58"/>
      <c r="E100" s="58"/>
      <c r="F100" s="58"/>
      <c r="G100" s="58"/>
      <c r="H100" s="59">
        <f>SUM(H85+H98)</f>
        <v>203</v>
      </c>
      <c r="I100" s="43"/>
      <c r="K100" s="48"/>
    </row>
    <row r="102" spans="1:11" x14ac:dyDescent="0.25">
      <c r="A102" s="89" t="s">
        <v>58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116"/>
    </row>
    <row r="103" spans="1:11" x14ac:dyDescent="0.25">
      <c r="A103" s="113"/>
      <c r="B103" s="112" t="s">
        <v>25</v>
      </c>
      <c r="C103" s="39"/>
      <c r="D103" s="39"/>
      <c r="E103" s="111"/>
      <c r="F103" s="112" t="s">
        <v>27</v>
      </c>
      <c r="G103" s="112"/>
      <c r="H103" s="112"/>
      <c r="I103" s="87"/>
      <c r="J103" s="87"/>
      <c r="K103" s="116"/>
    </row>
    <row r="104" spans="1:11" x14ac:dyDescent="0.25">
      <c r="A104" s="32"/>
      <c r="B104" s="31" t="s">
        <v>26</v>
      </c>
      <c r="C104" s="31"/>
      <c r="D104" s="31"/>
      <c r="E104" s="31"/>
      <c r="F104" s="31"/>
      <c r="G104" s="31"/>
      <c r="H104" s="31"/>
      <c r="I104" s="87"/>
      <c r="J104" s="87"/>
      <c r="K104" s="116" t="s">
        <v>155</v>
      </c>
    </row>
    <row r="105" spans="1:1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116" t="s">
        <v>174</v>
      </c>
    </row>
    <row r="106" spans="1:11" x14ac:dyDescent="0.25">
      <c r="A106" s="89" t="s">
        <v>156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x14ac:dyDescent="0.2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</sheetData>
  <mergeCells count="6">
    <mergeCell ref="A102:J102"/>
    <mergeCell ref="A106:K107"/>
    <mergeCell ref="A6:K6"/>
    <mergeCell ref="C1:K1"/>
    <mergeCell ref="A5:K5"/>
    <mergeCell ref="A7:K7"/>
  </mergeCells>
  <pageMargins left="0.25" right="0.25" top="0.75" bottom="0.75" header="0.3" footer="0.3"/>
  <pageSetup paperSize="9" scale="74" fitToHeight="0" orientation="portrait" verticalDpi="598" r:id="rId1"/>
  <headerFooter>
    <oddFooter>&amp;L&amp;9Instituto Federal de Educação, Ciência e Tecnologia de São Paulo
&amp;"-,Itálico"Campu&amp;"-,Regular"s São Paulo
Secretaria dos cursos pós-graduação - Telefone (11) 2763 7567&amp;R&amp;9Aprovado pelo Portaria n.º SPO.385, de 27/11/2017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Layout" topLeftCell="A25" zoomScaleNormal="100" workbookViewId="0">
      <selection activeCell="N36" sqref="N36"/>
    </sheetView>
  </sheetViews>
  <sheetFormatPr defaultRowHeight="15" x14ac:dyDescent="0.25"/>
  <cols>
    <col min="4" max="4" width="11.5703125" customWidth="1"/>
    <col min="12" max="12" width="10.5703125" customWidth="1"/>
  </cols>
  <sheetData>
    <row r="1" spans="1:15" ht="270.75" customHeight="1" x14ac:dyDescent="0.25">
      <c r="A1" s="1"/>
      <c r="B1" s="1"/>
      <c r="C1" s="92"/>
      <c r="D1" s="92"/>
      <c r="E1" s="92"/>
      <c r="F1" s="92"/>
      <c r="G1" s="92"/>
      <c r="H1" s="92"/>
      <c r="I1" s="92"/>
      <c r="J1" s="92"/>
    </row>
    <row r="2" spans="1:15" x14ac:dyDescent="0.25">
      <c r="A2" s="28" t="s">
        <v>19</v>
      </c>
      <c r="B2" s="1"/>
      <c r="C2" s="2"/>
      <c r="D2" s="3"/>
      <c r="E2" s="3"/>
      <c r="F2" s="3"/>
      <c r="G2" s="3"/>
      <c r="H2" s="3"/>
      <c r="I2" s="1"/>
      <c r="J2" s="33"/>
    </row>
    <row r="3" spans="1:15" x14ac:dyDescent="0.25">
      <c r="A3" s="29" t="s">
        <v>129</v>
      </c>
      <c r="B3" s="1"/>
      <c r="C3" s="2"/>
      <c r="D3" s="3"/>
      <c r="E3" s="3"/>
      <c r="F3" s="3"/>
      <c r="G3" s="3"/>
      <c r="H3" s="4"/>
      <c r="I3" s="1"/>
      <c r="J3" s="33"/>
    </row>
    <row r="4" spans="1:15" x14ac:dyDescent="0.25">
      <c r="A4" s="1"/>
      <c r="B4" s="1"/>
      <c r="C4" s="2"/>
      <c r="D4" s="3"/>
      <c r="E4" s="3"/>
      <c r="F4" s="3"/>
      <c r="G4" s="3"/>
      <c r="H4" s="4"/>
      <c r="I4" s="1"/>
      <c r="J4" s="33"/>
    </row>
    <row r="5" spans="1:15" ht="15.75" x14ac:dyDescent="0.25">
      <c r="A5" s="90" t="s">
        <v>106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83"/>
    </row>
    <row r="6" spans="1:15" ht="15.75" x14ac:dyDescent="0.25">
      <c r="A6" s="90" t="s">
        <v>97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83"/>
    </row>
    <row r="8" spans="1:15" ht="32.25" customHeight="1" x14ac:dyDescent="0.25">
      <c r="A8" s="97" t="s">
        <v>28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x14ac:dyDescent="0.25">
      <c r="B9" s="61"/>
      <c r="C9" s="61"/>
      <c r="D9" s="61"/>
      <c r="E9" s="61"/>
      <c r="F9" s="61"/>
      <c r="G9" s="61"/>
      <c r="H9" s="61"/>
      <c r="I9" s="61"/>
      <c r="J9" s="61"/>
    </row>
    <row r="10" spans="1:15" ht="15.75" customHeight="1" thickBot="1" x14ac:dyDescent="0.3">
      <c r="B10" s="93"/>
      <c r="C10" s="93"/>
      <c r="D10" s="94"/>
      <c r="E10" s="94"/>
      <c r="F10" s="94"/>
      <c r="G10" s="94"/>
      <c r="H10" s="94"/>
      <c r="I10" s="94"/>
      <c r="J10" s="94"/>
    </row>
    <row r="11" spans="1:15" ht="15.75" customHeight="1" x14ac:dyDescent="0.25">
      <c r="B11" s="9"/>
      <c r="C11" s="9"/>
      <c r="D11" s="98" t="s">
        <v>54</v>
      </c>
      <c r="E11" s="99"/>
      <c r="F11" s="99"/>
      <c r="G11" s="99"/>
      <c r="H11" s="99"/>
      <c r="I11" s="99"/>
      <c r="J11" s="99"/>
      <c r="K11" s="99"/>
      <c r="L11" s="100"/>
    </row>
    <row r="12" spans="1:15" ht="43.5" x14ac:dyDescent="0.25">
      <c r="D12" s="104" t="s">
        <v>29</v>
      </c>
      <c r="E12" s="105" t="s">
        <v>30</v>
      </c>
      <c r="F12" s="105" t="s">
        <v>31</v>
      </c>
      <c r="G12" s="105" t="s">
        <v>32</v>
      </c>
      <c r="H12" s="105" t="s">
        <v>33</v>
      </c>
      <c r="I12" s="105" t="s">
        <v>34</v>
      </c>
      <c r="J12" s="105" t="s">
        <v>35</v>
      </c>
      <c r="K12" s="105" t="s">
        <v>36</v>
      </c>
      <c r="L12" s="106" t="s">
        <v>56</v>
      </c>
    </row>
    <row r="13" spans="1:15" x14ac:dyDescent="0.25">
      <c r="D13" s="104" t="s">
        <v>37</v>
      </c>
      <c r="E13" s="105">
        <f>'1-SEM'!C17</f>
        <v>0</v>
      </c>
      <c r="F13" s="105">
        <f>'1-SEM'!D17</f>
        <v>0</v>
      </c>
      <c r="G13" s="105">
        <f>'1-SEM'!E17</f>
        <v>0</v>
      </c>
      <c r="H13" s="105">
        <f>'1-SEM'!F17</f>
        <v>0</v>
      </c>
      <c r="I13" s="105">
        <f>'1-SEM'!G17</f>
        <v>0</v>
      </c>
      <c r="J13" s="105">
        <f>'1-SEM'!H17</f>
        <v>0</v>
      </c>
      <c r="K13" s="105">
        <f>'1-SEM'!I17</f>
        <v>0</v>
      </c>
      <c r="L13" s="107">
        <f>SUM(E13:K13)</f>
        <v>0</v>
      </c>
    </row>
    <row r="14" spans="1:15" x14ac:dyDescent="0.25">
      <c r="D14" s="104" t="s">
        <v>38</v>
      </c>
      <c r="E14" s="105">
        <f>'1-SEM'!C31</f>
        <v>0</v>
      </c>
      <c r="F14" s="105">
        <f>'1-SEM'!D31</f>
        <v>3</v>
      </c>
      <c r="G14" s="105">
        <f>'1-SEM'!E31</f>
        <v>3</v>
      </c>
      <c r="H14" s="105">
        <f>'1-SEM'!F31</f>
        <v>3</v>
      </c>
      <c r="I14" s="105">
        <f>'1-SEM'!G31</f>
        <v>3</v>
      </c>
      <c r="J14" s="105">
        <f>'1-SEM'!H31</f>
        <v>3</v>
      </c>
      <c r="K14" s="105">
        <f>'1-SEM'!I31</f>
        <v>2</v>
      </c>
      <c r="L14" s="107">
        <f t="shared" ref="L14:L20" si="0">SUM(E14:K14)</f>
        <v>17</v>
      </c>
    </row>
    <row r="15" spans="1:15" x14ac:dyDescent="0.25">
      <c r="D15" s="104" t="s">
        <v>39</v>
      </c>
      <c r="E15" s="105">
        <f>'1-SEM'!C45</f>
        <v>0</v>
      </c>
      <c r="F15" s="105">
        <f>'1-SEM'!D45</f>
        <v>4</v>
      </c>
      <c r="G15" s="105">
        <f>'1-SEM'!E45</f>
        <v>4</v>
      </c>
      <c r="H15" s="105">
        <f>'1-SEM'!F45</f>
        <v>4</v>
      </c>
      <c r="I15" s="105">
        <f>'1-SEM'!G45</f>
        <v>4</v>
      </c>
      <c r="J15" s="105">
        <f>'1-SEM'!H45</f>
        <v>4</v>
      </c>
      <c r="K15" s="105">
        <f>'1-SEM'!I45</f>
        <v>4</v>
      </c>
      <c r="L15" s="107">
        <f t="shared" si="0"/>
        <v>24</v>
      </c>
    </row>
    <row r="16" spans="1:15" x14ac:dyDescent="0.25">
      <c r="D16" s="104" t="s">
        <v>40</v>
      </c>
      <c r="E16" s="105">
        <f>'1-SEM'!C60</f>
        <v>0</v>
      </c>
      <c r="F16" s="105">
        <f>'1-SEM'!D60</f>
        <v>4</v>
      </c>
      <c r="G16" s="105">
        <f>'1-SEM'!E60</f>
        <v>4</v>
      </c>
      <c r="H16" s="105">
        <f>'1-SEM'!F60</f>
        <v>4</v>
      </c>
      <c r="I16" s="105">
        <f>'1-SEM'!G60</f>
        <v>4</v>
      </c>
      <c r="J16" s="105">
        <f>'1-SEM'!H60</f>
        <v>4</v>
      </c>
      <c r="K16" s="105">
        <f>'1-SEM'!I60</f>
        <v>3</v>
      </c>
      <c r="L16" s="107">
        <f t="shared" si="0"/>
        <v>23</v>
      </c>
    </row>
    <row r="17" spans="2:12" x14ac:dyDescent="0.25">
      <c r="D17" s="104" t="s">
        <v>41</v>
      </c>
      <c r="E17" s="105">
        <f>'1-SEM'!C74</f>
        <v>0</v>
      </c>
      <c r="F17" s="105">
        <f>'1-SEM'!D74</f>
        <v>4</v>
      </c>
      <c r="G17" s="105">
        <f>'1-SEM'!E74</f>
        <v>3</v>
      </c>
      <c r="H17" s="105">
        <f>'1-SEM'!F74</f>
        <v>4</v>
      </c>
      <c r="I17" s="105">
        <f>'1-SEM'!G74</f>
        <v>4</v>
      </c>
      <c r="J17" s="105">
        <f>'1-SEM'!H74</f>
        <v>4</v>
      </c>
      <c r="K17" s="105">
        <f>'1-SEM'!I74</f>
        <v>4</v>
      </c>
      <c r="L17" s="107">
        <f t="shared" si="0"/>
        <v>23</v>
      </c>
    </row>
    <row r="18" spans="2:12" x14ac:dyDescent="0.25">
      <c r="D18" s="104" t="s">
        <v>42</v>
      </c>
      <c r="E18" s="105">
        <f>'1-SEM'!C88</f>
        <v>0</v>
      </c>
      <c r="F18" s="105">
        <f>'1-SEM'!D88</f>
        <v>3</v>
      </c>
      <c r="G18" s="105">
        <f>'1-SEM'!E88</f>
        <v>3</v>
      </c>
      <c r="H18" s="105">
        <f>'1-SEM'!F88</f>
        <v>3</v>
      </c>
      <c r="I18" s="105">
        <f>'1-SEM'!G88</f>
        <v>3</v>
      </c>
      <c r="J18" s="105">
        <f>'1-SEM'!H88</f>
        <v>3</v>
      </c>
      <c r="K18" s="105">
        <f>'1-SEM'!I88</f>
        <v>3</v>
      </c>
      <c r="L18" s="107">
        <f t="shared" si="0"/>
        <v>18</v>
      </c>
    </row>
    <row r="19" spans="2:12" x14ac:dyDescent="0.25">
      <c r="D19" s="104" t="s">
        <v>43</v>
      </c>
      <c r="E19" s="105">
        <f>'1-SEM'!C103</f>
        <v>0</v>
      </c>
      <c r="F19" s="105">
        <v>0</v>
      </c>
      <c r="G19" s="105">
        <v>0</v>
      </c>
      <c r="H19" s="105">
        <f>'1-SEM'!F103</f>
        <v>0</v>
      </c>
      <c r="I19" s="105">
        <v>0</v>
      </c>
      <c r="J19" s="105">
        <v>0</v>
      </c>
      <c r="K19" s="105">
        <v>0</v>
      </c>
      <c r="L19" s="107">
        <f t="shared" si="0"/>
        <v>0</v>
      </c>
    </row>
    <row r="20" spans="2:12" ht="15.75" thickBot="1" x14ac:dyDescent="0.3">
      <c r="D20" s="108" t="s">
        <v>44</v>
      </c>
      <c r="E20" s="109">
        <f>SUM(E13:E19)</f>
        <v>0</v>
      </c>
      <c r="F20" s="109">
        <f>SUM(F13:F19)</f>
        <v>18</v>
      </c>
      <c r="G20" s="109">
        <f t="shared" ref="G20:K20" si="1">SUM(G13:G19)</f>
        <v>17</v>
      </c>
      <c r="H20" s="109">
        <f t="shared" si="1"/>
        <v>18</v>
      </c>
      <c r="I20" s="109">
        <f t="shared" si="1"/>
        <v>18</v>
      </c>
      <c r="J20" s="109">
        <f t="shared" si="1"/>
        <v>18</v>
      </c>
      <c r="K20" s="109">
        <f t="shared" si="1"/>
        <v>16</v>
      </c>
      <c r="L20" s="110">
        <f t="shared" si="0"/>
        <v>105</v>
      </c>
    </row>
    <row r="21" spans="2:12" ht="15.75" thickBot="1" x14ac:dyDescent="0.3">
      <c r="B21" s="61"/>
      <c r="C21" s="61"/>
      <c r="D21" s="61"/>
      <c r="E21" s="61"/>
      <c r="F21" s="61"/>
      <c r="G21" s="61"/>
      <c r="H21" s="61"/>
      <c r="I21" s="61"/>
    </row>
    <row r="22" spans="2:12" x14ac:dyDescent="0.25">
      <c r="D22" s="101" t="s">
        <v>55</v>
      </c>
      <c r="E22" s="102"/>
      <c r="F22" s="102"/>
      <c r="G22" s="102"/>
      <c r="H22" s="102"/>
      <c r="I22" s="102"/>
      <c r="J22" s="102"/>
      <c r="K22" s="102"/>
      <c r="L22" s="103"/>
    </row>
    <row r="23" spans="2:12" ht="29.25" x14ac:dyDescent="0.25">
      <c r="D23" s="104" t="s">
        <v>29</v>
      </c>
      <c r="E23" s="105" t="s">
        <v>30</v>
      </c>
      <c r="F23" s="105" t="s">
        <v>31</v>
      </c>
      <c r="G23" s="105" t="s">
        <v>32</v>
      </c>
      <c r="H23" s="105" t="s">
        <v>33</v>
      </c>
      <c r="I23" s="105" t="s">
        <v>34</v>
      </c>
      <c r="J23" s="105" t="s">
        <v>35</v>
      </c>
      <c r="K23" s="105" t="s">
        <v>36</v>
      </c>
      <c r="L23" s="106" t="s">
        <v>56</v>
      </c>
    </row>
    <row r="24" spans="2:12" x14ac:dyDescent="0.25">
      <c r="D24" s="104" t="s">
        <v>43</v>
      </c>
      <c r="E24" s="105">
        <f>'2-SEM'!C17</f>
        <v>0</v>
      </c>
      <c r="F24" s="105">
        <f>'2-SEM'!D17</f>
        <v>1</v>
      </c>
      <c r="G24" s="105">
        <f>'2-SEM'!E17</f>
        <v>1</v>
      </c>
      <c r="H24" s="105">
        <f>'2-SEM'!F17</f>
        <v>1</v>
      </c>
      <c r="I24" s="105">
        <f>'2-SEM'!G17</f>
        <v>1</v>
      </c>
      <c r="J24" s="105">
        <f>'2-SEM'!H17</f>
        <v>1</v>
      </c>
      <c r="K24" s="105">
        <f>'2-SEM'!I17</f>
        <v>1</v>
      </c>
      <c r="L24" s="107">
        <f t="shared" ref="L24:L30" si="2">SUM(E24:K24)</f>
        <v>6</v>
      </c>
    </row>
    <row r="25" spans="2:12" x14ac:dyDescent="0.25">
      <c r="D25" s="104" t="s">
        <v>45</v>
      </c>
      <c r="E25" s="105">
        <f>'2-SEM'!C31</f>
        <v>0</v>
      </c>
      <c r="F25" s="105">
        <f>'2-SEM'!D31</f>
        <v>4</v>
      </c>
      <c r="G25" s="105">
        <f>'2-SEM'!E31</f>
        <v>3</v>
      </c>
      <c r="H25" s="105">
        <f>'2-SEM'!F31</f>
        <v>4</v>
      </c>
      <c r="I25" s="105">
        <f>'2-SEM'!G31</f>
        <v>5</v>
      </c>
      <c r="J25" s="105">
        <f>'2-SEM'!H31</f>
        <v>5</v>
      </c>
      <c r="K25" s="105">
        <f>'2-SEM'!I31</f>
        <v>4</v>
      </c>
      <c r="L25" s="107">
        <f t="shared" si="2"/>
        <v>25</v>
      </c>
    </row>
    <row r="26" spans="2:12" x14ac:dyDescent="0.25">
      <c r="D26" s="104" t="s">
        <v>46</v>
      </c>
      <c r="E26" s="105">
        <f>'2-SEM'!C46</f>
        <v>0</v>
      </c>
      <c r="F26" s="105">
        <f>'2-SEM'!D46</f>
        <v>4</v>
      </c>
      <c r="G26" s="105">
        <f>'2-SEM'!E46</f>
        <v>4</v>
      </c>
      <c r="H26" s="105">
        <f>'2-SEM'!F46</f>
        <v>4</v>
      </c>
      <c r="I26" s="105">
        <f>'2-SEM'!G46</f>
        <v>4</v>
      </c>
      <c r="J26" s="105">
        <f>'2-SEM'!H46</f>
        <v>3</v>
      </c>
      <c r="K26" s="105">
        <f>'2-SEM'!I46</f>
        <v>4</v>
      </c>
      <c r="L26" s="107">
        <f t="shared" si="2"/>
        <v>23</v>
      </c>
    </row>
    <row r="27" spans="2:12" x14ac:dyDescent="0.25">
      <c r="D27" s="104" t="s">
        <v>47</v>
      </c>
      <c r="E27" s="105">
        <f>'2-SEM'!C67</f>
        <v>0</v>
      </c>
      <c r="F27" s="105">
        <f>'2-SEM'!D67</f>
        <v>4</v>
      </c>
      <c r="G27" s="105">
        <f>'2-SEM'!E67</f>
        <v>5</v>
      </c>
      <c r="H27" s="105">
        <f>'2-SEM'!F67</f>
        <v>5</v>
      </c>
      <c r="I27" s="105">
        <f>'2-SEM'!G67</f>
        <v>4</v>
      </c>
      <c r="J27" s="105">
        <f>'2-SEM'!H67</f>
        <v>1</v>
      </c>
      <c r="K27" s="105">
        <f>'2-SEM'!I67</f>
        <v>1</v>
      </c>
      <c r="L27" s="107">
        <f t="shared" si="2"/>
        <v>20</v>
      </c>
    </row>
    <row r="28" spans="2:12" x14ac:dyDescent="0.25">
      <c r="D28" s="104" t="s">
        <v>48</v>
      </c>
      <c r="E28" s="105">
        <f>'2-SEM'!C81</f>
        <v>0</v>
      </c>
      <c r="F28" s="105">
        <f>'2-SEM'!D81</f>
        <v>3</v>
      </c>
      <c r="G28" s="105">
        <f>'2-SEM'!E81</f>
        <v>3</v>
      </c>
      <c r="H28" s="105">
        <f>'2-SEM'!F81</f>
        <v>4</v>
      </c>
      <c r="I28" s="105">
        <f>'2-SEM'!G81</f>
        <v>4</v>
      </c>
      <c r="J28" s="105">
        <f>'2-SEM'!H81</f>
        <v>3</v>
      </c>
      <c r="K28" s="105">
        <f>'2-SEM'!I81</f>
        <v>2</v>
      </c>
      <c r="L28" s="107">
        <f t="shared" si="2"/>
        <v>19</v>
      </c>
    </row>
    <row r="29" spans="2:12" x14ac:dyDescent="0.25">
      <c r="D29" s="104" t="s">
        <v>49</v>
      </c>
      <c r="E29" s="105">
        <f>'2-SEM'!C96</f>
        <v>0</v>
      </c>
      <c r="F29" s="105">
        <f>'2-SEM'!D96</f>
        <v>2</v>
      </c>
      <c r="G29" s="105">
        <f>'2-SEM'!E96</f>
        <v>1</v>
      </c>
      <c r="H29" s="105">
        <f>'2-SEM'!F96</f>
        <v>1</v>
      </c>
      <c r="I29" s="105">
        <f>'2-SEM'!G96</f>
        <v>1</v>
      </c>
      <c r="J29" s="105">
        <f>'2-SEM'!H96</f>
        <v>1</v>
      </c>
      <c r="K29" s="105">
        <f>'2-SEM'!I96</f>
        <v>2</v>
      </c>
      <c r="L29" s="107">
        <f t="shared" si="2"/>
        <v>8</v>
      </c>
    </row>
    <row r="30" spans="2:12" ht="15.75" thickBot="1" x14ac:dyDescent="0.3">
      <c r="D30" s="108" t="s">
        <v>44</v>
      </c>
      <c r="E30" s="109">
        <f>SUM(E24:E29)</f>
        <v>0</v>
      </c>
      <c r="F30" s="109">
        <f>SUM(F24:F29)</f>
        <v>18</v>
      </c>
      <c r="G30" s="109">
        <f t="shared" ref="G30:K30" si="3">SUM(G24:G29)</f>
        <v>17</v>
      </c>
      <c r="H30" s="109">
        <f t="shared" si="3"/>
        <v>19</v>
      </c>
      <c r="I30" s="109">
        <f t="shared" si="3"/>
        <v>19</v>
      </c>
      <c r="J30" s="109">
        <f t="shared" si="3"/>
        <v>14</v>
      </c>
      <c r="K30" s="109">
        <f t="shared" si="3"/>
        <v>14</v>
      </c>
      <c r="L30" s="110">
        <f t="shared" si="2"/>
        <v>101</v>
      </c>
    </row>
    <row r="31" spans="2:12" ht="15.75" thickBot="1" x14ac:dyDescent="0.3">
      <c r="B31" s="61"/>
      <c r="C31" s="61"/>
      <c r="D31" s="61"/>
      <c r="E31" s="61"/>
      <c r="F31" s="61"/>
      <c r="G31" s="61"/>
      <c r="H31" s="61"/>
      <c r="I31" s="61"/>
      <c r="J31" s="61"/>
    </row>
    <row r="32" spans="2:12" ht="29.25" thickBot="1" x14ac:dyDescent="0.3">
      <c r="D32" s="66"/>
      <c r="E32" s="67" t="s">
        <v>50</v>
      </c>
      <c r="F32" s="61"/>
      <c r="G32" s="61"/>
      <c r="H32" s="61"/>
      <c r="I32" s="61"/>
      <c r="J32" s="61"/>
      <c r="K32" s="61"/>
      <c r="L32" s="61"/>
    </row>
    <row r="33" spans="1:14" ht="29.25" thickBot="1" x14ac:dyDescent="0.3">
      <c r="D33" s="67" t="s">
        <v>51</v>
      </c>
      <c r="E33" s="68">
        <f>L20</f>
        <v>105</v>
      </c>
      <c r="F33" s="61"/>
      <c r="G33" s="61"/>
      <c r="H33" s="61"/>
      <c r="I33" s="61"/>
      <c r="J33" s="61"/>
      <c r="K33" s="61"/>
      <c r="L33" s="61"/>
    </row>
    <row r="34" spans="1:14" ht="29.25" thickBot="1" x14ac:dyDescent="0.3">
      <c r="D34" s="69" t="s">
        <v>52</v>
      </c>
      <c r="E34" s="68">
        <f>L30</f>
        <v>101</v>
      </c>
      <c r="F34" s="61"/>
      <c r="G34" s="61"/>
      <c r="H34" s="61"/>
      <c r="I34" s="61"/>
      <c r="J34" s="61"/>
      <c r="K34" s="61"/>
      <c r="L34" s="61"/>
    </row>
    <row r="35" spans="1:14" ht="30.75" thickBot="1" x14ac:dyDescent="0.3">
      <c r="D35" s="70" t="s">
        <v>53</v>
      </c>
      <c r="E35" s="71">
        <f>SUM(E33:E34)</f>
        <v>206</v>
      </c>
      <c r="F35" s="61"/>
      <c r="G35" s="61"/>
      <c r="H35" s="61"/>
      <c r="I35" s="61"/>
      <c r="J35" s="61"/>
      <c r="K35" s="61"/>
      <c r="L35" s="61"/>
    </row>
    <row r="38" spans="1:14" x14ac:dyDescent="0.25">
      <c r="A38" s="89" t="s">
        <v>58</v>
      </c>
      <c r="B38" s="89"/>
      <c r="C38" s="89"/>
      <c r="D38" s="89"/>
      <c r="E38" s="89"/>
      <c r="F38" s="89"/>
      <c r="G38" s="89"/>
      <c r="H38" s="89"/>
      <c r="I38" s="89"/>
      <c r="J38" s="89"/>
      <c r="K38" s="116"/>
      <c r="L38" s="72"/>
      <c r="M38" s="72"/>
      <c r="N38" s="72"/>
    </row>
    <row r="39" spans="1:14" x14ac:dyDescent="0.25">
      <c r="A39" s="112"/>
      <c r="B39" s="112" t="s">
        <v>25</v>
      </c>
      <c r="C39" s="39"/>
      <c r="D39" s="39"/>
      <c r="E39" s="112"/>
      <c r="F39" s="112" t="s">
        <v>27</v>
      </c>
      <c r="G39" s="112"/>
      <c r="H39" s="112"/>
      <c r="I39" s="87"/>
      <c r="J39" s="87"/>
      <c r="K39" s="116"/>
      <c r="L39" s="72"/>
      <c r="M39" s="72"/>
      <c r="N39" s="72"/>
    </row>
    <row r="40" spans="1:14" x14ac:dyDescent="0.25">
      <c r="A40" s="31"/>
      <c r="B40" s="31" t="s">
        <v>26</v>
      </c>
      <c r="C40" s="31"/>
      <c r="D40" s="31"/>
      <c r="E40" s="31"/>
      <c r="F40" s="31"/>
      <c r="G40" s="31"/>
      <c r="H40" s="31"/>
      <c r="I40" s="87"/>
      <c r="J40" s="87"/>
      <c r="K40" s="116" t="s">
        <v>155</v>
      </c>
      <c r="L40" s="31"/>
      <c r="M40" s="72"/>
      <c r="N40" s="72"/>
    </row>
    <row r="41" spans="1:14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116" t="s">
        <v>174</v>
      </c>
      <c r="L41" s="72"/>
      <c r="M41" s="72"/>
      <c r="N41" s="72"/>
    </row>
    <row r="42" spans="1:14" x14ac:dyDescent="0.25">
      <c r="A42" s="31" t="s">
        <v>156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72"/>
      <c r="M42" s="72"/>
      <c r="N42" s="72"/>
    </row>
    <row r="43" spans="1:14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72"/>
      <c r="M43" s="72"/>
      <c r="N43" s="72"/>
    </row>
  </sheetData>
  <mergeCells count="8">
    <mergeCell ref="C1:J1"/>
    <mergeCell ref="B10:J10"/>
    <mergeCell ref="A8:O8"/>
    <mergeCell ref="D11:L11"/>
    <mergeCell ref="D22:L22"/>
    <mergeCell ref="A5:N5"/>
    <mergeCell ref="A6:N6"/>
    <mergeCell ref="A38:J38"/>
  </mergeCells>
  <pageMargins left="0.511811024" right="0.511811024" top="0.78740157499999996" bottom="0.78740157499999996" header="0.31496062000000002" footer="0.31496062000000002"/>
  <pageSetup paperSize="9" scale="65" fitToHeight="0" orientation="portrait" verticalDpi="598" r:id="rId1"/>
  <headerFooter>
    <oddHeader>&amp;CCom sábados</oddHeader>
    <oddFooter>&amp;L&amp;9Instituto Federal de Educação, Ciência e Tecnologia de São Paulo
&amp;"-,Itálico"Campus&amp;"-,Regular" São Paulo
Secretaria dos cursos pós-graduação - Telefone (11) 2763 7567&amp;R&amp;9Aprovado pelo Portaria n.º SPO.385, de 27/11/2017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1-SEM</vt:lpstr>
      <vt:lpstr>2-SEM</vt:lpstr>
      <vt:lpstr>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Everaldo</dc:creator>
  <cp:lastModifiedBy>ifsp</cp:lastModifiedBy>
  <cp:lastPrinted>2017-11-29T21:14:50Z</cp:lastPrinted>
  <dcterms:created xsi:type="dcterms:W3CDTF">2014-10-30T18:46:55Z</dcterms:created>
  <dcterms:modified xsi:type="dcterms:W3CDTF">2017-11-29T21:15:12Z</dcterms:modified>
</cp:coreProperties>
</file>